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charts/style1.xml" ContentType="application/vnd.ms-office.chartstyle+xml"/>
  <Override PartName="/xl/charts/colors1.xml" ContentType="application/vnd.ms-office.chartcolorstyle+xml"/>
  <Override PartName="/xl/charts/chart8.xml" ContentType="application/vnd.openxmlformats-officedocument.drawingml.chart+xml"/>
  <Override PartName="/xl/charts/style2.xml" ContentType="application/vnd.ms-office.chartstyle+xml"/>
  <Override PartName="/xl/charts/colors2.xml" ContentType="application/vnd.ms-office.chartcolorstyle+xml"/>
  <Override PartName="/xl/charts/chart9.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C:\Users\uphamsp\Desktop\"/>
    </mc:Choice>
  </mc:AlternateContent>
  <xr:revisionPtr revIDLastSave="0" documentId="8_{0022F0AF-842A-4872-A1C1-DCFB709F03A6}" xr6:coauthVersionLast="47" xr6:coauthVersionMax="47" xr10:uidLastSave="{00000000-0000-0000-0000-000000000000}"/>
  <bookViews>
    <workbookView xWindow="-110" yWindow="-110" windowWidth="19420" windowHeight="10420" tabRatio="807" xr2:uid="{00000000-000D-0000-FFFF-FFFF00000000}"/>
  </bookViews>
  <sheets>
    <sheet name="All Stats" sheetId="10" r:id="rId1"/>
    <sheet name="Holdings" sheetId="1" r:id="rId2"/>
    <sheet name="Items Issued" sheetId="5" r:id="rId3"/>
    <sheet name="Search Room" sheetId="4" r:id="rId4"/>
    <sheet name="Enquiries" sheetId="6" r:id="rId5"/>
    <sheet name="Staff" sheetId="7" r:id="rId6"/>
    <sheet name="Web visits" sheetId="9" r:id="rId7"/>
    <sheet name="Repository" sheetId="3" r:id="rId8"/>
    <sheet name="Holdings by FTE" sheetId="15" r:id="rId9"/>
    <sheet name="Charts 2022-23" sheetId="16" r:id="rId10"/>
  </sheets>
  <externalReferences>
    <externalReference r:id="rId11"/>
    <externalReference r:id="rId12"/>
    <externalReference r:id="rId13"/>
    <externalReference r:id="rId14"/>
  </externalReferences>
  <definedNames>
    <definedName name="_xlnm.Print_Area" localSheetId="0">'All Stats'!$A$1:$L$118</definedName>
    <definedName name="_xlnm.Print_Area" localSheetId="4">Enquiries!$A$1:$AF$15</definedName>
    <definedName name="_xlnm.Print_Area" localSheetId="1">Holdings!$A$1:$AF$14</definedName>
    <definedName name="_xlnm.Print_Area" localSheetId="2">'Items Issued'!$A$1:$AF$15</definedName>
    <definedName name="_xlnm.Print_Area" localSheetId="7">Repository!$A$1:$AF$15</definedName>
    <definedName name="_xlnm.Print_Area" localSheetId="3">'Search Room'!$A$1:$AF$15</definedName>
    <definedName name="_xlnm.Print_Area" localSheetId="5">Staff!$A$1:$AF$14</definedName>
    <definedName name="_xlnm.Print_Area" localSheetId="6">'Web visits'!$A$1:$AA$15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G13" i="15" l="1"/>
  <c r="AF13" i="15"/>
  <c r="AE13" i="15"/>
  <c r="AD13" i="15"/>
  <c r="AF14" i="3"/>
  <c r="AE14" i="3"/>
  <c r="AD14" i="3"/>
  <c r="AC14" i="3"/>
  <c r="AH7" i="15"/>
  <c r="AH12" i="15"/>
  <c r="AG5" i="15"/>
  <c r="AH5" i="15" s="1"/>
  <c r="AG7" i="15"/>
  <c r="AG9" i="15"/>
  <c r="AH9" i="15" s="1"/>
  <c r="AG12" i="15"/>
  <c r="AF10" i="4"/>
  <c r="AA15" i="5"/>
  <c r="AF6" i="1"/>
  <c r="AF7" i="1"/>
  <c r="AF12" i="1"/>
  <c r="AF4" i="1"/>
  <c r="AE5" i="1"/>
  <c r="AF5" i="1" s="1"/>
  <c r="AE6" i="1"/>
  <c r="AE7" i="1"/>
  <c r="AE8" i="1"/>
  <c r="AF8" i="1" s="1"/>
  <c r="AE9" i="1"/>
  <c r="AF9" i="1" s="1"/>
  <c r="AE10" i="1"/>
  <c r="AF10" i="1" s="1"/>
  <c r="AE11" i="1"/>
  <c r="AF11" i="1" s="1"/>
  <c r="AE12" i="1"/>
  <c r="AE4" i="1"/>
  <c r="AA28" i="1"/>
  <c r="AA14" i="1"/>
  <c r="AB20" i="15"/>
  <c r="AB21" i="15"/>
  <c r="AB22" i="15"/>
  <c r="AB23" i="15"/>
  <c r="AB24" i="15"/>
  <c r="AB25" i="15"/>
  <c r="AB26" i="15"/>
  <c r="AB27" i="15"/>
  <c r="AB19" i="15"/>
  <c r="AB5" i="15"/>
  <c r="AB6" i="15"/>
  <c r="AG6" i="15" s="1"/>
  <c r="AH6" i="15" s="1"/>
  <c r="AB7" i="15"/>
  <c r="AE7" i="15" s="1"/>
  <c r="AB8" i="15"/>
  <c r="AE8" i="15" s="1"/>
  <c r="AB9" i="15"/>
  <c r="AB10" i="15"/>
  <c r="AG10" i="15" s="1"/>
  <c r="AH10" i="15" s="1"/>
  <c r="AB11" i="15"/>
  <c r="AG11" i="15" s="1"/>
  <c r="AH11" i="15" s="1"/>
  <c r="AB12" i="15"/>
  <c r="AB13" i="15"/>
  <c r="AB4" i="15"/>
  <c r="AG4" i="15" s="1"/>
  <c r="AH4" i="15" s="1"/>
  <c r="AB5" i="5"/>
  <c r="AE5" i="5" s="1"/>
  <c r="AF5" i="5" s="1"/>
  <c r="AB28" i="1"/>
  <c r="AB29" i="15" s="1"/>
  <c r="AB14" i="1"/>
  <c r="AC14" i="1" s="1"/>
  <c r="AC12" i="1"/>
  <c r="AC11" i="1"/>
  <c r="AC10" i="1"/>
  <c r="AC9" i="1"/>
  <c r="AC8" i="1"/>
  <c r="AC7" i="1"/>
  <c r="AC6" i="1"/>
  <c r="AC5" i="1"/>
  <c r="AC4" i="1"/>
  <c r="AE11" i="15"/>
  <c r="Z28" i="1"/>
  <c r="Y15" i="3"/>
  <c r="T15" i="9"/>
  <c r="X14" i="7"/>
  <c r="Y15" i="6"/>
  <c r="AB13" i="5"/>
  <c r="AE13" i="5" s="1"/>
  <c r="AF13" i="5" s="1"/>
  <c r="Y15" i="5"/>
  <c r="Y15" i="4"/>
  <c r="AG8" i="15" l="1"/>
  <c r="AH8" i="15" s="1"/>
  <c r="AE14" i="1"/>
  <c r="AF14" i="1" s="1"/>
  <c r="AB14" i="15"/>
  <c r="AG14" i="15" s="1"/>
  <c r="AH14" i="15" s="1"/>
  <c r="AE6" i="15"/>
  <c r="AE9" i="15"/>
  <c r="AE10" i="15"/>
  <c r="AE5" i="15"/>
  <c r="AC13" i="5"/>
  <c r="AB12" i="5"/>
  <c r="AE12" i="5" s="1"/>
  <c r="AF12" i="5" s="1"/>
  <c r="AB11" i="5"/>
  <c r="AE11" i="5" s="1"/>
  <c r="AF11" i="5" s="1"/>
  <c r="AB10" i="5"/>
  <c r="AE10" i="5" s="1"/>
  <c r="AF10" i="5" s="1"/>
  <c r="AB9" i="5"/>
  <c r="AE9" i="5" s="1"/>
  <c r="AF9" i="5" s="1"/>
  <c r="AB8" i="5"/>
  <c r="AE8" i="5" s="1"/>
  <c r="AF8" i="5" s="1"/>
  <c r="AB7" i="5"/>
  <c r="AE7" i="5" s="1"/>
  <c r="AF7" i="5" s="1"/>
  <c r="AB6" i="5"/>
  <c r="AE6" i="5" s="1"/>
  <c r="AF6" i="5" s="1"/>
  <c r="Z14" i="1"/>
  <c r="AC9" i="5" l="1"/>
  <c r="AC6" i="5"/>
  <c r="AC12" i="5"/>
  <c r="AC11" i="5"/>
  <c r="AC7" i="5"/>
  <c r="AC8" i="5"/>
  <c r="AC5" i="5"/>
  <c r="AC10" i="5"/>
  <c r="AB15" i="5"/>
  <c r="AE15" i="5" s="1"/>
  <c r="AF15" i="5" s="1"/>
  <c r="AC15" i="5" l="1"/>
  <c r="AD8" i="1"/>
  <c r="AE12" i="15" l="1"/>
  <c r="Y28" i="1"/>
  <c r="AE4" i="15"/>
  <c r="AB14" i="3"/>
  <c r="AB13" i="3"/>
  <c r="AE13" i="3" s="1"/>
  <c r="AF13" i="3" s="1"/>
  <c r="AB12" i="3"/>
  <c r="AE12" i="3" s="1"/>
  <c r="AF12" i="3" s="1"/>
  <c r="AB11" i="3"/>
  <c r="AE11" i="3" s="1"/>
  <c r="AF11" i="3" s="1"/>
  <c r="AB10" i="3"/>
  <c r="AE10" i="3" s="1"/>
  <c r="AF10" i="3" s="1"/>
  <c r="AB9" i="3"/>
  <c r="AE9" i="3" s="1"/>
  <c r="AF9" i="3" s="1"/>
  <c r="AB8" i="3"/>
  <c r="AE8" i="3" s="1"/>
  <c r="AF8" i="3" s="1"/>
  <c r="AB7" i="3"/>
  <c r="AE7" i="3" s="1"/>
  <c r="AF7" i="3" s="1"/>
  <c r="AB6" i="3"/>
  <c r="AE6" i="3" s="1"/>
  <c r="AF6" i="3" s="1"/>
  <c r="AB5" i="3"/>
  <c r="AE5" i="3" s="1"/>
  <c r="AF5" i="3" s="1"/>
  <c r="W13" i="9"/>
  <c r="Z13" i="9" s="1"/>
  <c r="AA13" i="9" s="1"/>
  <c r="W12" i="9"/>
  <c r="Z12" i="9" s="1"/>
  <c r="AA12" i="9" s="1"/>
  <c r="W11" i="9"/>
  <c r="Z11" i="9" s="1"/>
  <c r="AA11" i="9" s="1"/>
  <c r="W10" i="9"/>
  <c r="Z10" i="9" s="1"/>
  <c r="AA10" i="9" s="1"/>
  <c r="W9" i="9"/>
  <c r="Z9" i="9" s="1"/>
  <c r="AA9" i="9" s="1"/>
  <c r="W8" i="9"/>
  <c r="Z8" i="9" s="1"/>
  <c r="AA8" i="9" s="1"/>
  <c r="W7" i="9"/>
  <c r="Z7" i="9" s="1"/>
  <c r="AA7" i="9" s="1"/>
  <c r="W6" i="9"/>
  <c r="Z6" i="9" s="1"/>
  <c r="AA6" i="9" s="1"/>
  <c r="W5" i="9"/>
  <c r="Z5" i="9" s="1"/>
  <c r="AA5" i="9" s="1"/>
  <c r="AB12" i="7"/>
  <c r="AE12" i="7" s="1"/>
  <c r="AF12" i="7" s="1"/>
  <c r="AB11" i="7"/>
  <c r="AE11" i="7" s="1"/>
  <c r="AF11" i="7" s="1"/>
  <c r="AB10" i="7"/>
  <c r="AE10" i="7" s="1"/>
  <c r="AF10" i="7" s="1"/>
  <c r="AB9" i="7"/>
  <c r="AE9" i="7" s="1"/>
  <c r="AF9" i="7" s="1"/>
  <c r="AB8" i="7"/>
  <c r="AE8" i="7" s="1"/>
  <c r="AF8" i="7" s="1"/>
  <c r="AB7" i="7"/>
  <c r="AE7" i="7" s="1"/>
  <c r="AF7" i="7" s="1"/>
  <c r="AB6" i="7"/>
  <c r="AE6" i="7" s="1"/>
  <c r="AF6" i="7" s="1"/>
  <c r="AB5" i="7"/>
  <c r="AE5" i="7" s="1"/>
  <c r="AF5" i="7" s="1"/>
  <c r="AB4" i="7"/>
  <c r="AE4" i="7" s="1"/>
  <c r="AF4" i="7" s="1"/>
  <c r="AB13" i="6"/>
  <c r="AE13" i="6" s="1"/>
  <c r="AF13" i="6" s="1"/>
  <c r="AB12" i="6"/>
  <c r="AE12" i="6" s="1"/>
  <c r="AF12" i="6" s="1"/>
  <c r="AB11" i="6"/>
  <c r="AE11" i="6" s="1"/>
  <c r="AF11" i="6" s="1"/>
  <c r="AB10" i="6"/>
  <c r="AE10" i="6" s="1"/>
  <c r="AF10" i="6" s="1"/>
  <c r="AB9" i="6"/>
  <c r="AE9" i="6" s="1"/>
  <c r="AF9" i="6" s="1"/>
  <c r="AB8" i="6"/>
  <c r="AE8" i="6" s="1"/>
  <c r="AF8" i="6" s="1"/>
  <c r="AB7" i="6"/>
  <c r="AE7" i="6" s="1"/>
  <c r="AF7" i="6" s="1"/>
  <c r="AB6" i="6"/>
  <c r="AE6" i="6" s="1"/>
  <c r="AF6" i="6" s="1"/>
  <c r="AB5" i="6"/>
  <c r="AE5" i="6" s="1"/>
  <c r="AF5" i="6" s="1"/>
  <c r="X15" i="4"/>
  <c r="AB13" i="4"/>
  <c r="AE13" i="4" s="1"/>
  <c r="AF13" i="4" s="1"/>
  <c r="AB12" i="4"/>
  <c r="AE12" i="4" s="1"/>
  <c r="AF12" i="4" s="1"/>
  <c r="AB11" i="4"/>
  <c r="AE11" i="4" s="1"/>
  <c r="AF11" i="4" s="1"/>
  <c r="AB10" i="4"/>
  <c r="AC10" i="4" s="1"/>
  <c r="AD10" i="4" s="1"/>
  <c r="AB9" i="4"/>
  <c r="AE9" i="4" s="1"/>
  <c r="AF9" i="4" s="1"/>
  <c r="AB8" i="4"/>
  <c r="AE8" i="4" s="1"/>
  <c r="AF8" i="4" s="1"/>
  <c r="AB7" i="4"/>
  <c r="AE7" i="4" s="1"/>
  <c r="AF7" i="4" s="1"/>
  <c r="AB6" i="4"/>
  <c r="AE6" i="4" s="1"/>
  <c r="AF6" i="4" s="1"/>
  <c r="AB5" i="4"/>
  <c r="AE5" i="4" s="1"/>
  <c r="AF5" i="4" s="1"/>
  <c r="X14" i="1"/>
  <c r="Y12" i="1"/>
  <c r="AD10" i="1"/>
  <c r="AC19" i="15" l="1"/>
  <c r="AD19" i="15" s="1"/>
  <c r="AC20" i="15"/>
  <c r="AD20" i="15" s="1"/>
  <c r="AC5" i="3"/>
  <c r="AD5" i="3" s="1"/>
  <c r="AC6" i="3"/>
  <c r="AD6" i="3" s="1"/>
  <c r="AC8" i="4"/>
  <c r="AD8" i="4" s="1"/>
  <c r="AC5" i="6"/>
  <c r="AD5" i="6" s="1"/>
  <c r="AC13" i="6"/>
  <c r="X9" i="9"/>
  <c r="Y9" i="9" s="1"/>
  <c r="AC7" i="3"/>
  <c r="AC9" i="4"/>
  <c r="AD9" i="4" s="1"/>
  <c r="X10" i="9"/>
  <c r="Y10" i="9" s="1"/>
  <c r="AC8" i="3"/>
  <c r="AD8" i="3" s="1"/>
  <c r="AC10" i="3"/>
  <c r="AD10" i="3" s="1"/>
  <c r="AC9" i="6"/>
  <c r="X5" i="9"/>
  <c r="Y5" i="9" s="1"/>
  <c r="X13" i="9"/>
  <c r="Y13" i="9" s="1"/>
  <c r="AC11" i="3"/>
  <c r="AC12" i="3"/>
  <c r="AD12" i="3" s="1"/>
  <c r="X6" i="9"/>
  <c r="AC6" i="6"/>
  <c r="AE14" i="15"/>
  <c r="AC12" i="4"/>
  <c r="AD12" i="4" s="1"/>
  <c r="AC7" i="15"/>
  <c r="AD7" i="15" s="1"/>
  <c r="AC22" i="15"/>
  <c r="AD22" i="15" s="1"/>
  <c r="AC11" i="15"/>
  <c r="AD11" i="15" s="1"/>
  <c r="AC26" i="15"/>
  <c r="AD26" i="15" s="1"/>
  <c r="AC4" i="7"/>
  <c r="AD4" i="7" s="1"/>
  <c r="AC23" i="15"/>
  <c r="AD23" i="15" s="1"/>
  <c r="AC27" i="15"/>
  <c r="AD27" i="15" s="1"/>
  <c r="AC5" i="7"/>
  <c r="AD5" i="7" s="1"/>
  <c r="AC9" i="7"/>
  <c r="AD9" i="7" s="1"/>
  <c r="AC24" i="15"/>
  <c r="AD24" i="15" s="1"/>
  <c r="AC6" i="7"/>
  <c r="AC21" i="15"/>
  <c r="AC10" i="7"/>
  <c r="AD10" i="7" s="1"/>
  <c r="AC25" i="15"/>
  <c r="AD25" i="15" s="1"/>
  <c r="AD11" i="5"/>
  <c r="AC8" i="7"/>
  <c r="AD8" i="7" s="1"/>
  <c r="AC4" i="15"/>
  <c r="AD4" i="15" s="1"/>
  <c r="AC13" i="3"/>
  <c r="AC12" i="15"/>
  <c r="AD12" i="15" s="1"/>
  <c r="AC12" i="7"/>
  <c r="AD12" i="7" s="1"/>
  <c r="Y14" i="1"/>
  <c r="AC8" i="15"/>
  <c r="AD8" i="15" s="1"/>
  <c r="AC9" i="3"/>
  <c r="AC5" i="15"/>
  <c r="AD5" i="15" s="1"/>
  <c r="AC9" i="15"/>
  <c r="AD9" i="15" s="1"/>
  <c r="AC13" i="15"/>
  <c r="X12" i="9"/>
  <c r="X8" i="9"/>
  <c r="Y8" i="9" s="1"/>
  <c r="AC11" i="7"/>
  <c r="AC7" i="7"/>
  <c r="AD7" i="7" s="1"/>
  <c r="AC12" i="6"/>
  <c r="AD12" i="6" s="1"/>
  <c r="AC8" i="6"/>
  <c r="AD8" i="6" s="1"/>
  <c r="AC11" i="4"/>
  <c r="AC7" i="4"/>
  <c r="AD5" i="5"/>
  <c r="AD10" i="5"/>
  <c r="AD6" i="5"/>
  <c r="AC6" i="15"/>
  <c r="AD6" i="15" s="1"/>
  <c r="AC10" i="15"/>
  <c r="AD10" i="15" s="1"/>
  <c r="X11" i="9"/>
  <c r="X7" i="9"/>
  <c r="Y7" i="9" s="1"/>
  <c r="AC11" i="6"/>
  <c r="AD11" i="6" s="1"/>
  <c r="AC7" i="6"/>
  <c r="AD7" i="6" s="1"/>
  <c r="AC5" i="4"/>
  <c r="AD5" i="4" s="1"/>
  <c r="AC6" i="4"/>
  <c r="AD9" i="5"/>
  <c r="AB15" i="3"/>
  <c r="AE15" i="3" s="1"/>
  <c r="AF15" i="3" s="1"/>
  <c r="W15" i="9"/>
  <c r="Z15" i="9" s="1"/>
  <c r="AA15" i="9" s="1"/>
  <c r="AB14" i="7"/>
  <c r="AE14" i="7" s="1"/>
  <c r="AF14" i="7" s="1"/>
  <c r="AB15" i="6"/>
  <c r="AE15" i="6" s="1"/>
  <c r="AF15" i="6" s="1"/>
  <c r="AB15" i="4"/>
  <c r="AE15" i="4" s="1"/>
  <c r="AF15" i="4" s="1"/>
  <c r="AF8" i="15"/>
  <c r="AF10" i="15"/>
  <c r="X15" i="6"/>
  <c r="AD6" i="1"/>
  <c r="AD4" i="1"/>
  <c r="W15" i="3"/>
  <c r="R15" i="9"/>
  <c r="W15" i="6"/>
  <c r="W15" i="4"/>
  <c r="W15" i="5"/>
  <c r="W14" i="1"/>
  <c r="U14" i="15"/>
  <c r="U15" i="3"/>
  <c r="P15" i="9"/>
  <c r="U14" i="7"/>
  <c r="U15" i="6"/>
  <c r="U15" i="4"/>
  <c r="U15" i="5"/>
  <c r="U14" i="1"/>
  <c r="T14" i="15"/>
  <c r="T15" i="3"/>
  <c r="O15" i="9"/>
  <c r="T14" i="7"/>
  <c r="T15" i="6"/>
  <c r="T15" i="4"/>
  <c r="T15" i="5"/>
  <c r="T14" i="1"/>
  <c r="S14" i="15"/>
  <c r="S15" i="3"/>
  <c r="N15" i="9"/>
  <c r="S14" i="7"/>
  <c r="S15" i="6"/>
  <c r="S15" i="4"/>
  <c r="S15" i="5"/>
  <c r="S14" i="1"/>
  <c r="R13" i="15"/>
  <c r="R12" i="15"/>
  <c r="R11" i="15"/>
  <c r="R10" i="15"/>
  <c r="R9" i="15"/>
  <c r="R8" i="15"/>
  <c r="R7" i="15"/>
  <c r="R6" i="15"/>
  <c r="R5" i="15"/>
  <c r="R4" i="15"/>
  <c r="R14" i="3"/>
  <c r="R13" i="3"/>
  <c r="R12" i="3"/>
  <c r="R11" i="3"/>
  <c r="R10" i="3"/>
  <c r="R9" i="3"/>
  <c r="R8" i="3"/>
  <c r="R7" i="3"/>
  <c r="R6" i="3"/>
  <c r="R5" i="3"/>
  <c r="M14" i="9"/>
  <c r="M13" i="9"/>
  <c r="M12" i="9"/>
  <c r="M11" i="9"/>
  <c r="M10" i="9"/>
  <c r="M9" i="9"/>
  <c r="M8" i="9"/>
  <c r="M7" i="9"/>
  <c r="M6" i="9"/>
  <c r="M5" i="9"/>
  <c r="R4" i="7"/>
  <c r="R13" i="7"/>
  <c r="R12" i="7"/>
  <c r="R11" i="7"/>
  <c r="R10" i="7"/>
  <c r="R9" i="7"/>
  <c r="R8" i="7"/>
  <c r="R7" i="7"/>
  <c r="R6" i="7"/>
  <c r="R5" i="7"/>
  <c r="R14" i="6"/>
  <c r="R13" i="6"/>
  <c r="R12" i="6"/>
  <c r="R11" i="6"/>
  <c r="R10" i="6"/>
  <c r="R9" i="6"/>
  <c r="R8" i="6"/>
  <c r="R7" i="6"/>
  <c r="R6" i="6"/>
  <c r="R5" i="6"/>
  <c r="R14" i="4"/>
  <c r="R13" i="4"/>
  <c r="R12" i="4"/>
  <c r="R11" i="4"/>
  <c r="R10" i="4"/>
  <c r="R9" i="4"/>
  <c r="R8" i="4"/>
  <c r="R7" i="4"/>
  <c r="R6" i="4"/>
  <c r="R5" i="4"/>
  <c r="R14" i="5"/>
  <c r="R13" i="5"/>
  <c r="R12" i="5"/>
  <c r="R11" i="5"/>
  <c r="R10" i="5"/>
  <c r="R9" i="5"/>
  <c r="R8" i="5"/>
  <c r="R7" i="5"/>
  <c r="R6" i="5"/>
  <c r="R5" i="5"/>
  <c r="R13" i="1"/>
  <c r="R12" i="1"/>
  <c r="R11" i="1"/>
  <c r="R10" i="1"/>
  <c r="R9" i="1"/>
  <c r="R8" i="1"/>
  <c r="R7" i="1"/>
  <c r="R6" i="1"/>
  <c r="R5" i="1"/>
  <c r="R4" i="1"/>
  <c r="P14" i="7"/>
  <c r="P14" i="15"/>
  <c r="P15" i="5"/>
  <c r="L14" i="1"/>
  <c r="M14" i="1"/>
  <c r="O14" i="1"/>
  <c r="P14" i="1"/>
  <c r="P15" i="6"/>
  <c r="P15" i="4"/>
  <c r="AD8" i="5"/>
  <c r="AF7" i="15"/>
  <c r="AF11" i="15"/>
  <c r="AF6" i="15"/>
  <c r="AF5" i="15"/>
  <c r="AF9" i="15"/>
  <c r="O13" i="15"/>
  <c r="O11" i="15"/>
  <c r="O10" i="15"/>
  <c r="O9" i="15"/>
  <c r="O8" i="15"/>
  <c r="O7" i="15"/>
  <c r="O6" i="15"/>
  <c r="O5" i="15"/>
  <c r="O4" i="15"/>
  <c r="O10" i="3"/>
  <c r="O11" i="3"/>
  <c r="O12" i="3"/>
  <c r="O13" i="3"/>
  <c r="O14" i="3"/>
  <c r="O9" i="3"/>
  <c r="O8" i="3"/>
  <c r="O7" i="3"/>
  <c r="O6" i="3"/>
  <c r="J12" i="9"/>
  <c r="J15" i="9" s="1"/>
  <c r="O4" i="7"/>
  <c r="O5" i="7"/>
  <c r="O6" i="7"/>
  <c r="O7" i="7"/>
  <c r="O8" i="7"/>
  <c r="O9" i="7"/>
  <c r="O10" i="7"/>
  <c r="O11" i="7"/>
  <c r="O12" i="7"/>
  <c r="O13" i="7"/>
  <c r="O12" i="6"/>
  <c r="O13" i="6"/>
  <c r="O14" i="6"/>
  <c r="O12" i="4"/>
  <c r="O13" i="4"/>
  <c r="O10" i="5"/>
  <c r="O11" i="5"/>
  <c r="O12" i="5"/>
  <c r="O13" i="5"/>
  <c r="O14" i="5"/>
  <c r="O9" i="5"/>
  <c r="O8" i="5"/>
  <c r="O7" i="5"/>
  <c r="O6" i="5"/>
  <c r="N9" i="15"/>
  <c r="N14" i="15" s="1"/>
  <c r="N10" i="3"/>
  <c r="N15" i="3" s="1"/>
  <c r="I7" i="9"/>
  <c r="I15" i="9" s="1"/>
  <c r="N4" i="7"/>
  <c r="N5" i="7"/>
  <c r="N6" i="7"/>
  <c r="N7" i="7"/>
  <c r="N8" i="7"/>
  <c r="N9" i="7"/>
  <c r="N10" i="7"/>
  <c r="N11" i="7"/>
  <c r="N12" i="7"/>
  <c r="N13" i="7"/>
  <c r="N10" i="6"/>
  <c r="N15" i="6" s="1"/>
  <c r="N10" i="4"/>
  <c r="N12" i="4"/>
  <c r="N13" i="4"/>
  <c r="AC13" i="4" s="1"/>
  <c r="N10" i="5"/>
  <c r="N13" i="5"/>
  <c r="N14" i="1"/>
  <c r="L14" i="7"/>
  <c r="AD12" i="5"/>
  <c r="AF4" i="15"/>
  <c r="P15" i="3"/>
  <c r="K15" i="9"/>
  <c r="N15" i="4" l="1"/>
  <c r="O14" i="7"/>
  <c r="R15" i="6"/>
  <c r="N15" i="5"/>
  <c r="M15" i="9"/>
  <c r="O15" i="6"/>
  <c r="AD13" i="6"/>
  <c r="O15" i="4"/>
  <c r="AC29" i="15"/>
  <c r="R15" i="5"/>
  <c r="AD14" i="1"/>
  <c r="AC14" i="7"/>
  <c r="AD14" i="7" s="1"/>
  <c r="AC15" i="3"/>
  <c r="X15" i="9"/>
  <c r="Y15" i="9" s="1"/>
  <c r="AC15" i="6"/>
  <c r="AD15" i="6" s="1"/>
  <c r="AC15" i="4"/>
  <c r="R15" i="4"/>
  <c r="AD13" i="4"/>
  <c r="R14" i="15"/>
  <c r="AF14" i="15"/>
  <c r="AF12" i="15"/>
  <c r="Y12" i="9"/>
  <c r="S15" i="9"/>
  <c r="AD5" i="1"/>
  <c r="AD9" i="1"/>
  <c r="AC14" i="15"/>
  <c r="AD14" i="15" s="1"/>
  <c r="AD6" i="7"/>
  <c r="R14" i="1"/>
  <c r="AD7" i="1"/>
  <c r="X15" i="5"/>
  <c r="AD11" i="1"/>
  <c r="AD7" i="5"/>
  <c r="AD7" i="4"/>
  <c r="AD6" i="6"/>
  <c r="N14" i="7"/>
  <c r="AD11" i="4"/>
  <c r="Y6" i="9"/>
  <c r="R14" i="7"/>
  <c r="R15" i="3"/>
  <c r="AD11" i="7"/>
  <c r="Y11" i="9"/>
  <c r="AD13" i="3"/>
  <c r="AD9" i="3"/>
  <c r="X15" i="3"/>
  <c r="AD6" i="4"/>
  <c r="AD9" i="6"/>
  <c r="AD11" i="3"/>
  <c r="AD7" i="3"/>
  <c r="AD15" i="3" l="1"/>
  <c r="AD15" i="4"/>
  <c r="AD15" i="5"/>
  <c r="AD29" i="15"/>
  <c r="AD21" i="15"/>
</calcChain>
</file>

<file path=xl/sharedStrings.xml><?xml version="1.0" encoding="utf-8"?>
<sst xmlns="http://schemas.openxmlformats.org/spreadsheetml/2006/main" count="957" uniqueCount="326">
  <si>
    <t>National</t>
  </si>
  <si>
    <t>VIC</t>
  </si>
  <si>
    <t>NSW</t>
  </si>
  <si>
    <t>QLD</t>
  </si>
  <si>
    <t>SA</t>
  </si>
  <si>
    <t>N/A</t>
  </si>
  <si>
    <t>WA</t>
  </si>
  <si>
    <t>TAS</t>
  </si>
  <si>
    <t>NT</t>
  </si>
  <si>
    <t>ACT</t>
  </si>
  <si>
    <t>NZ</t>
  </si>
  <si>
    <t>CAARA MEMBER</t>
  </si>
  <si>
    <t>National Archives of Australia</t>
  </si>
  <si>
    <t>Public Record Office Victoria</t>
  </si>
  <si>
    <t>State Records Office of  Western Australia</t>
  </si>
  <si>
    <t>State Records of  South Australia</t>
  </si>
  <si>
    <t>Queensland State Archives</t>
  </si>
  <si>
    <t>Archives New Zealand</t>
  </si>
  <si>
    <t>Holdings</t>
  </si>
  <si>
    <t>1a</t>
  </si>
  <si>
    <t>1b</t>
  </si>
  <si>
    <t>At the start of year - Total (items)</t>
  </si>
  <si>
    <t>2a</t>
  </si>
  <si>
    <t>2b</t>
  </si>
  <si>
    <t xml:space="preserve">Accessions during year - Total (items) </t>
  </si>
  <si>
    <t>3a</t>
  </si>
  <si>
    <t>3b</t>
  </si>
  <si>
    <t>Disposal during the reporting period- Total (items)</t>
  </si>
  <si>
    <t>4a</t>
  </si>
  <si>
    <t>4b</t>
  </si>
  <si>
    <t>At end of year - Archives (items)</t>
  </si>
  <si>
    <t>Method of calculation for item count</t>
  </si>
  <si>
    <r>
      <t>Arrangement and Description</t>
    </r>
    <r>
      <rPr>
        <sz val="10"/>
        <rFont val="Verdana"/>
        <family val="2"/>
      </rPr>
      <t> </t>
    </r>
  </si>
  <si>
    <t>Number of accessions or consignments processed and / or documented</t>
  </si>
  <si>
    <t>6a</t>
  </si>
  <si>
    <t>At the start of the reporting period</t>
  </si>
  <si>
    <t>6b</t>
  </si>
  <si>
    <t>At the end of the reporting period</t>
  </si>
  <si>
    <t>Number of items listed</t>
  </si>
  <si>
    <r>
      <t>Number of series registered / described</t>
    </r>
    <r>
      <rPr>
        <sz val="10"/>
        <rFont val="Verdana"/>
        <family val="2"/>
      </rPr>
      <t> </t>
    </r>
  </si>
  <si>
    <t>8a</t>
  </si>
  <si>
    <t>8b</t>
  </si>
  <si>
    <t>9a</t>
  </si>
  <si>
    <t>9b</t>
  </si>
  <si>
    <t>10a</t>
  </si>
  <si>
    <t>10b</t>
  </si>
  <si>
    <t>Reference services / Use of Holdings</t>
  </si>
  <si>
    <t>11a</t>
  </si>
  <si>
    <t>11b</t>
  </si>
  <si>
    <t>12a</t>
  </si>
  <si>
    <t>Number of enquiries (except records creators/owners)</t>
  </si>
  <si>
    <t>12b</t>
  </si>
  <si>
    <t>Number of archival records loaned to creators / owners other than in reading room or search room</t>
  </si>
  <si>
    <r>
      <t>Web Access</t>
    </r>
    <r>
      <rPr>
        <sz val="10"/>
        <rFont val="Verdana"/>
        <family val="2"/>
      </rPr>
      <t> </t>
    </r>
  </si>
  <si>
    <t>Number of unique visits during reporting period</t>
  </si>
  <si>
    <r>
      <t>Use of Holdings Percentage</t>
    </r>
    <r>
      <rPr>
        <sz val="10"/>
        <rFont val="Verdana"/>
        <family val="2"/>
      </rPr>
      <t> </t>
    </r>
  </si>
  <si>
    <t>Business Users</t>
  </si>
  <si>
    <t>Research Users</t>
  </si>
  <si>
    <r>
      <t xml:space="preserve">Repository buildings </t>
    </r>
    <r>
      <rPr>
        <sz val="10"/>
        <rFont val="Verdana"/>
        <family val="2"/>
      </rPr>
      <t> </t>
    </r>
  </si>
  <si>
    <t>17a</t>
  </si>
  <si>
    <t>Total storage area - start of year (m2)</t>
  </si>
  <si>
    <t>17b</t>
  </si>
  <si>
    <t>Total storage area - end of year (m2)</t>
  </si>
  <si>
    <t>18a</t>
  </si>
  <si>
    <t>Shelving capacity - start of year (metres)</t>
  </si>
  <si>
    <t>18b</t>
  </si>
  <si>
    <t>Shelving capacity - end of year (metres)</t>
  </si>
  <si>
    <t>Staff</t>
  </si>
  <si>
    <t>FTE positions filled - start of year</t>
  </si>
  <si>
    <t>FTE positions filled - end of year</t>
  </si>
  <si>
    <r>
      <t>Budget and Expenditure</t>
    </r>
    <r>
      <rPr>
        <sz val="10"/>
        <rFont val="Verdana"/>
        <family val="2"/>
      </rPr>
      <t> </t>
    </r>
  </si>
  <si>
    <t xml:space="preserve">Total expenditure during year ($A) </t>
  </si>
  <si>
    <t>Does expenditure include accommodation (Yes/No)</t>
  </si>
  <si>
    <t>Income</t>
  </si>
  <si>
    <t>21a</t>
  </si>
  <si>
    <t>Recurrent / Operating (Yes/No)</t>
  </si>
  <si>
    <t>21b</t>
  </si>
  <si>
    <t>Proportion of funding (%)</t>
  </si>
  <si>
    <t>22a</t>
  </si>
  <si>
    <t xml:space="preserve">Capital / Building and equipment (Yes/No) </t>
  </si>
  <si>
    <t>22b</t>
  </si>
  <si>
    <t>23a</t>
  </si>
  <si>
    <t xml:space="preserve">Earnings </t>
  </si>
  <si>
    <t>(Yes/No)</t>
  </si>
  <si>
    <t>23b</t>
  </si>
  <si>
    <t>Sponsorships (Yes/No)</t>
  </si>
  <si>
    <t>Grants (Yes/No)</t>
  </si>
  <si>
    <t>Proportion in funding (%)</t>
  </si>
  <si>
    <t>Repository Building</t>
  </si>
  <si>
    <t>Total Storage Area</t>
  </si>
  <si>
    <t>Reference Services</t>
  </si>
  <si>
    <t>Visits To Search Room</t>
  </si>
  <si>
    <t>Items Made Available</t>
  </si>
  <si>
    <t>Enquiries Recorded</t>
  </si>
  <si>
    <t>60+</t>
  </si>
  <si>
    <t>Web Access </t>
  </si>
  <si>
    <t>132 256</t>
  </si>
  <si>
    <t>TOTAL</t>
  </si>
  <si>
    <t>Pre 2001 information on web statistics was not included in COFSTA questionnaire. A comparison is made with 2001 rather than 1996</t>
  </si>
  <si>
    <t>Sm/staff</t>
  </si>
  <si>
    <t>Unique visits*</t>
  </si>
  <si>
    <t>41 525</t>
  </si>
  <si>
    <t>11 783</t>
  </si>
  <si>
    <t>1996-97</t>
  </si>
  <si>
    <t>1997-98</t>
  </si>
  <si>
    <t>1998-99</t>
  </si>
  <si>
    <t>1999-00</t>
  </si>
  <si>
    <t>2000-01</t>
  </si>
  <si>
    <t>2001-02</t>
  </si>
  <si>
    <t>2002-03</t>
  </si>
  <si>
    <t>2003-04</t>
  </si>
  <si>
    <t>2004-05</t>
  </si>
  <si>
    <t>2005-06</t>
  </si>
  <si>
    <t>2006-07</t>
  </si>
  <si>
    <t>2007-08</t>
  </si>
  <si>
    <t>2008-09</t>
  </si>
  <si>
    <t>2009-10</t>
  </si>
  <si>
    <t>2010-11</t>
  </si>
  <si>
    <t>2011-12</t>
  </si>
  <si>
    <t>247 029</t>
  </si>
  <si>
    <t xml:space="preserve">       </t>
  </si>
  <si>
    <t>2012-13</t>
  </si>
  <si>
    <t>Proportion of archival records included in finding aids accessible to researchers (%)</t>
  </si>
  <si>
    <t>2013-14</t>
  </si>
  <si>
    <t xml:space="preserve">                                                                                                                                                                                                                                                  </t>
  </si>
  <si>
    <t>7.1a</t>
  </si>
  <si>
    <t>7.2b</t>
  </si>
  <si>
    <t>7.1b</t>
  </si>
  <si>
    <t>Archives indexed/listed online %</t>
  </si>
  <si>
    <t>7.2a</t>
  </si>
  <si>
    <t>Visits to search rooms during year</t>
  </si>
  <si>
    <t>Items made available in search rooms</t>
  </si>
  <si>
    <t xml:space="preserve"> </t>
  </si>
  <si>
    <t>Notes  2013-14</t>
  </si>
  <si>
    <t>2014-15</t>
  </si>
  <si>
    <t>Archives ACT</t>
  </si>
  <si>
    <t>2015-16</t>
  </si>
  <si>
    <t>2016-17</t>
  </si>
  <si>
    <t>2017-18</t>
  </si>
  <si>
    <t>Linear metres x 79</t>
  </si>
  <si>
    <r>
      <t>Number of context entities registered / described</t>
    </r>
    <r>
      <rPr>
        <sz val="10"/>
        <rFont val="Verdana"/>
        <family val="2"/>
      </rPr>
      <t> </t>
    </r>
    <r>
      <rPr>
        <b/>
        <i/>
        <sz val="10"/>
        <rFont val="Verdana"/>
        <family val="2"/>
      </rPr>
      <t>(i.e. creating / controlling entities, not functions, series, accessions, consignments or items)</t>
    </r>
  </si>
  <si>
    <t>14a</t>
  </si>
  <si>
    <t>14b</t>
  </si>
  <si>
    <t>Government Recordkeeping</t>
  </si>
  <si>
    <t>Digital Services</t>
  </si>
  <si>
    <t>Volume of archives in custody but not accessioned (backlog in linear metres)</t>
  </si>
  <si>
    <t>Staff and Demographics</t>
  </si>
  <si>
    <t>Percentage of staff who identify as Indigenous</t>
  </si>
  <si>
    <t>Percentage of staff born in a country where English is the primary language</t>
  </si>
  <si>
    <t>Number of online requests for archives</t>
  </si>
  <si>
    <t>13a</t>
  </si>
  <si>
    <t>13b</t>
  </si>
  <si>
    <t>Total number of archives digitised at start of reporting period</t>
  </si>
  <si>
    <t>Total number of archives digitised at end of reporting period</t>
  </si>
  <si>
    <t>Percentage of collection that can be viewed online at end of reporting period</t>
  </si>
  <si>
    <t>Percentage of government agencies which have an approved disposal authority in place at end of reporting period</t>
  </si>
  <si>
    <t>24a</t>
  </si>
  <si>
    <t>24b</t>
  </si>
  <si>
    <t>Percentage of staff that are male</t>
  </si>
  <si>
    <t>Percentage of staff that are female</t>
  </si>
  <si>
    <t>Percentage of staff aged between 25-34</t>
  </si>
  <si>
    <t>Percentage of staff aged 24 and under</t>
  </si>
  <si>
    <t>Percentage of staff aged between 35-44</t>
  </si>
  <si>
    <t>Percentage of staff aged between 45-54</t>
  </si>
  <si>
    <t>Percentage of staff aged between 55 and 64</t>
  </si>
  <si>
    <t>Percentage of staff aged 65 and over</t>
  </si>
  <si>
    <t>28a</t>
  </si>
  <si>
    <t>28b</t>
  </si>
  <si>
    <t>28c</t>
  </si>
  <si>
    <t>28d</t>
  </si>
  <si>
    <t>28e</t>
  </si>
  <si>
    <t>28f</t>
  </si>
  <si>
    <t>29a</t>
  </si>
  <si>
    <t>29b</t>
  </si>
  <si>
    <t>30a</t>
  </si>
  <si>
    <t>30b</t>
  </si>
  <si>
    <t>31a</t>
  </si>
  <si>
    <t>31b</t>
  </si>
  <si>
    <t>32a</t>
  </si>
  <si>
    <t>32b</t>
  </si>
  <si>
    <t>33a</t>
  </si>
  <si>
    <t>33b</t>
  </si>
  <si>
    <t>34a</t>
  </si>
  <si>
    <t>34b</t>
  </si>
  <si>
    <t>Are digitisation-on-demand services available to clients? (Yes/No)</t>
  </si>
  <si>
    <t>If Yes, number of items digitised during reporting period using such a service</t>
  </si>
  <si>
    <t>Number of disposal authorities approved during reporting period</t>
  </si>
  <si>
    <t>Number of Born Digital archives accepted (items)</t>
  </si>
  <si>
    <t>Quantity of Born Digital archives accepted (GB)</t>
  </si>
  <si>
    <t>14c</t>
  </si>
  <si>
    <t>15a</t>
  </si>
  <si>
    <t>15b</t>
  </si>
  <si>
    <t>19a</t>
  </si>
  <si>
    <t>19b</t>
  </si>
  <si>
    <t>25a</t>
  </si>
  <si>
    <t>25b</t>
  </si>
  <si>
    <t>158 items per metre</t>
  </si>
  <si>
    <t>Yes</t>
  </si>
  <si>
    <t>No</t>
  </si>
  <si>
    <t>Linear metres x 158</t>
  </si>
  <si>
    <t>Base figure + accessions</t>
  </si>
  <si>
    <t>1 - 13 - ArchivesACT is not responsible for the custody and storage of ACT Government archives</t>
  </si>
  <si>
    <t xml:space="preserve">21 - 22 - figures refer to storage capacity of ACT Government records storage provider 'Record Services'. </t>
  </si>
  <si>
    <t>2018-19</t>
  </si>
  <si>
    <t>29a - approximate</t>
  </si>
  <si>
    <t>Item count formula of 158 items per linear shelf metre used due to the collections of small items in the collection (e.g. photographs)</t>
  </si>
  <si>
    <t>2019-20</t>
  </si>
  <si>
    <t>Capture of digital holdings commenced in 2019/20</t>
  </si>
  <si>
    <t xml:space="preserve">Physical Holdings (shelf metres)           </t>
  </si>
  <si>
    <t xml:space="preserve">Digital Holdings (GB)           </t>
  </si>
  <si>
    <t xml:space="preserve">TOTAL </t>
  </si>
  <si>
    <t>25c</t>
  </si>
  <si>
    <t>25d</t>
  </si>
  <si>
    <t>25e</t>
  </si>
  <si>
    <t>Percentage of staff that are transgender</t>
  </si>
  <si>
    <t>Percentage of staff that are gender variant/non-conforming</t>
  </si>
  <si>
    <t>Percentage of staff that prefer not to say</t>
  </si>
  <si>
    <t>At the start of year - Archives (metres/GB)</t>
  </si>
  <si>
    <t xml:space="preserve">Accessions during year - Archives (metres/GB) </t>
  </si>
  <si>
    <t>Disposal during the reporting period (metres/GB)</t>
  </si>
  <si>
    <t>At end of year - Archives (metres/GB)</t>
  </si>
  <si>
    <t xml:space="preserve">Physical Holdings By FTE       </t>
  </si>
  <si>
    <t xml:space="preserve">Digital Holdings    </t>
  </si>
  <si>
    <t>GB/staff</t>
  </si>
  <si>
    <t>TBD</t>
  </si>
  <si>
    <t>NAA</t>
  </si>
  <si>
    <t>79 items per metre is used for CAARA reports e.g. if there are 5 metres then there are 395 items</t>
  </si>
  <si>
    <t>Vic</t>
  </si>
  <si>
    <t>2020-21</t>
  </si>
  <si>
    <t xml:space="preserve">Libraries &amp; Archives NT </t>
  </si>
  <si>
    <t>17a - Estimated at 5% noting that no distinction is made between business / agency users and other customers</t>
  </si>
  <si>
    <t>Unknown</t>
  </si>
  <si>
    <t>2021-22</t>
  </si>
  <si>
    <t>Data unavailable</t>
  </si>
  <si>
    <t>Analogue: 86,499 LM Digital: N/A</t>
  </si>
  <si>
    <t>25 a-c, 26, 27 - Please note these figures are based on employee self-reporting in our human resources information management system and may not reflect actual numbers.</t>
  </si>
  <si>
    <t>2.99m items
73.09m images</t>
  </si>
  <si>
    <t>Analogue: 0 LM     Digital: N/A</t>
  </si>
  <si>
    <r>
      <t>Analogue: 23,602 LM Digital:</t>
    </r>
    <r>
      <rPr>
        <sz val="9"/>
        <color rgb="FFFF0000"/>
        <rFont val="Verdana"/>
        <family val="2"/>
      </rPr>
      <t xml:space="preserve"> </t>
    </r>
    <r>
      <rPr>
        <sz val="9"/>
        <rFont val="Verdana"/>
        <family val="2"/>
      </rPr>
      <t>N/A</t>
    </r>
  </si>
  <si>
    <t>Analogue: 347,464.52 LM Digital: 4,632,391.89 GB</t>
  </si>
  <si>
    <t>2022-23</t>
  </si>
  <si>
    <t>Variation 1996/97 - 2022/23</t>
  </si>
  <si>
    <t>Percentage variation 1996/97 - 2022/23</t>
  </si>
  <si>
    <t>Percentage variation 2021/22 -2022/23</t>
  </si>
  <si>
    <t>Variation 2021/22 - 2022/23</t>
  </si>
  <si>
    <t>Variation 2021/22 -2022/23</t>
  </si>
  <si>
    <t>Variation 2021/22- 2022/23</t>
  </si>
  <si>
    <t>Percentage variation 2021/22 - 2022/23</t>
  </si>
  <si>
    <t>Percentage variation 2021/22- 2022/23</t>
  </si>
  <si>
    <t>Variation 2001/02 - 2022/23</t>
  </si>
  <si>
    <t>Percentage variation 2001/02 - 2022/23</t>
  </si>
  <si>
    <t>Analogue: 14,911 LM Digital: 0</t>
  </si>
  <si>
    <t>Analogue: 27 LM Digital: 0</t>
  </si>
  <si>
    <t>Analogue: 14,919 LM Digital: N/A</t>
  </si>
  <si>
    <t>7(1)b - A recalculation of this figure was conducted in 2023</t>
  </si>
  <si>
    <t>13 - Unable to report on GB accepted into archival custody for the current period due to a technical issue preventing the report from being run in the archival management system. The total would be very low anyway (n the MBs), due to the relatively small number of digital items accessioned in the current period.</t>
  </si>
  <si>
    <t>17a - Based on orders placed by users with ‘…vic.gov.au’ email address domains during the period.  Count includes incomplete and cancelled orders. These users placed 13.4% of all orders during the period.</t>
  </si>
  <si>
    <t>19b - This number is uncertain as there is a large backlog of digitised material yet to be finalised and published.</t>
  </si>
  <si>
    <t>20 - This is the number of published digitised records (724,850) as a percentage of all listed records (question 7(1) above).  Open published born-digital records (56,776) have not been included in the percentage as the other questions in this section are about digitised physical records</t>
  </si>
  <si>
    <t>Not captured</t>
  </si>
  <si>
    <t>29a - This includes depreciation of $2.861.271</t>
  </si>
  <si>
    <t>34a - Excludes $423,000 for Grants and Awards paid out by PROV but funded from Victoria’s Community Support Fund.</t>
  </si>
  <si>
    <t>1b, 4b - Figure for total number of items for start of reporting period has been revised to align with base calculation (linear metres x 79).</t>
  </si>
  <si>
    <t>Linear metres x 79 (used for base calculation).</t>
  </si>
  <si>
    <t>14a and 15a - In 2020, the State Records Office (SRO) moved to a shared Reading Room arrangement with the State Library of WA. Due to change in processes, client numbers and enquiries for SRO are unable to be reported at present.</t>
  </si>
  <si>
    <t>Analogue: 105,215 LM Digital: 1,368</t>
  </si>
  <si>
    <t>Analogue: 1,900 LM  Digital: Unknown</t>
  </si>
  <si>
    <t>2a (ii) - Unable to report on GB accepted into archival custody for the current period due to a technical issue preventing the report from being run in the archival management system. The total would be very low anyway (n the MBs), due to the relatively small number of digital items accessioned in the current period.</t>
  </si>
  <si>
    <t>4a (ii) - Unable to report on GB accepted into archival custody for the current period due to a technical issue preventing the report from being run in the archival management system. The total would be very low anyway (n the MBs), due to the relatively small number of digital items accessioned in the current period.</t>
  </si>
  <si>
    <t>1b - Total number of items =  8,311,985 (physical) + 788,649 (digital)</t>
  </si>
  <si>
    <t>2b - Total number of items =  150,100 (physical) + 939 (digital)</t>
  </si>
  <si>
    <t>Analogue: 751 LM Digital: 0</t>
  </si>
  <si>
    <t xml:space="preserve">    Analogue: 59,329     Digital: 0</t>
  </si>
  <si>
    <t>Analogue: 106,364 LM Digital: 1,368</t>
  </si>
  <si>
    <t>4b - Total number of items = 8,402,756 (physical) +  789,588 (digital)</t>
  </si>
  <si>
    <t>14c - Estimate</t>
  </si>
  <si>
    <t>Museums of History NSW</t>
  </si>
  <si>
    <t>Analogue: 0.63LM Digital: 0</t>
  </si>
  <si>
    <t xml:space="preserve">    Analogue: 315     Digital: 0</t>
  </si>
  <si>
    <t>Not available</t>
  </si>
  <si>
    <t>1b - 88,136 x 158</t>
  </si>
  <si>
    <t>4b(i) - 90,409 x 158</t>
  </si>
  <si>
    <t>7(2)a - 37% (5,174,143 / 13,918,852)</t>
  </si>
  <si>
    <t>7(2)b - 42% (5,968,960/14,083,488)</t>
  </si>
  <si>
    <t>17b - Estimated at 95% noting point in 17a above</t>
  </si>
  <si>
    <t>20 - Approx. 8.25% (Note: this includes collection material on our own website and through organisations with which there are licensing agreements such as Ancestry).</t>
  </si>
  <si>
    <t>Analogue: 6526  LM Digital: N/A</t>
  </si>
  <si>
    <t>Analogue: 65 LM Digital: N/A</t>
  </si>
  <si>
    <t>Analogue: 25LM Digital: N/A</t>
  </si>
  <si>
    <t>Analogue: 6566 LM Digital: N/A</t>
  </si>
  <si>
    <t>Analogue: 4,821.55 LM  Digital: 8,582.74  GB</t>
  </si>
  <si>
    <t>Analogue: 352,284.16  LM Digital: 6,964,048  GB</t>
  </si>
  <si>
    <t xml:space="preserve">Physical:27,830,448.80 
Digital: 269,789,990 </t>
  </si>
  <si>
    <t>Analogue :27,449,696.76 Digital: 248,139,025</t>
  </si>
  <si>
    <t>Analogue: 380,902 Digital:6,665,614</t>
  </si>
  <si>
    <t>Analogue: 123.365 LM   Digital: 0 GB</t>
  </si>
  <si>
    <t xml:space="preserve">Analogue: 9,746                              Digital: 0 </t>
  </si>
  <si>
    <t>47,457  items
931,698  images</t>
  </si>
  <si>
    <t>3.69m items
80m images</t>
  </si>
  <si>
    <t>58.9% Yes
30.7% Unknown</t>
  </si>
  <si>
    <t xml:space="preserve">NZ </t>
  </si>
  <si>
    <t>Did not participate this year</t>
  </si>
  <si>
    <t xml:space="preserve"> - </t>
  </si>
  <si>
    <t>Libraries Tasmania</t>
  </si>
  <si>
    <t>Analogue: 67.2LM   Digital: N/A</t>
  </si>
  <si>
    <r>
      <t>Analogue: 23,669.4 LM Digital:</t>
    </r>
    <r>
      <rPr>
        <sz val="9"/>
        <color rgb="FFFF0000"/>
        <rFont val="Verdana"/>
        <family val="2"/>
      </rPr>
      <t xml:space="preserve"> </t>
    </r>
    <r>
      <rPr>
        <sz val="9"/>
        <rFont val="Verdana"/>
        <family val="2"/>
      </rPr>
      <t>N/A</t>
    </r>
  </si>
  <si>
    <t>7(2)a, 10a , 11a &amp; b - approximate</t>
  </si>
  <si>
    <t xml:space="preserve">16 - There was a large spike in bot activity on our Archive and Heritage pages in March and April 2023, which affected the total. </t>
  </si>
  <si>
    <t>1a (ii), 2a (ii), 4a(ii), 12a &amp; b, 13 a &amp; b, 17 a &amp; b, 25c,d,e, 26, 27, 29a,b - data not available</t>
  </si>
  <si>
    <t>21b - This figure only includes the new Geilston Bay Repository</t>
  </si>
  <si>
    <t xml:space="preserve">22b - Total includes Repository and holdings in State Library Tower Block </t>
  </si>
  <si>
    <t xml:space="preserve">24b - Due to workforce changes, there was an increase in FTE in the Tasmanian Archives team. </t>
  </si>
  <si>
    <t>Analogue: 62 LM Digital: N/A</t>
  </si>
  <si>
    <t>Analogue: 4.5 LM Digital:N/A</t>
  </si>
  <si>
    <t>Analogue: 86,746 LM Digital: N/A</t>
  </si>
  <si>
    <t>18b, 19b - images</t>
  </si>
  <si>
    <t>24-28f - Includes only staff from Collections and State Records NSW</t>
  </si>
  <si>
    <t>Analogue:89136 LM  Digital: 1208.6 GB</t>
  </si>
  <si>
    <t>Analogue: 1.335 LM  Digital:16.96 GB</t>
  </si>
  <si>
    <t>Analogue: 90,409 LM  Digital:1225.56 GB</t>
  </si>
  <si>
    <t>Analogue: 66,567 LM        Digital: 0</t>
  </si>
  <si>
    <t>Analogue: 570 LM Digital: 0</t>
  </si>
  <si>
    <t>Analogue: 44  LM Digital: 0</t>
  </si>
  <si>
    <t>Analogue: 67,426 LM        Digital: 0</t>
  </si>
  <si>
    <t xml:space="preserve">QLD </t>
  </si>
  <si>
    <t>16 - Web domains: 1,653,049 
Everything else (social media etc.): 17,002,231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</si>
</sst>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43" formatCode="_-* #,##0.00_-;\-* #,##0.00_-;_-* &quot;-&quot;??_-;_-@_-"/>
    <numFmt numFmtId="164" formatCode="#,##0.0"/>
    <numFmt numFmtId="165" formatCode="0.0"/>
    <numFmt numFmtId="166" formatCode="_-* #,##0_-;\-* #,##0_-;_-* &quot;-&quot;??_-;_-@_-"/>
  </numFmts>
  <fonts count="26" x14ac:knownFonts="1">
    <font>
      <sz val="10"/>
      <name val="Arial"/>
    </font>
    <font>
      <sz val="10"/>
      <name val="Arial"/>
      <family val="2"/>
    </font>
    <font>
      <sz val="10"/>
      <name val="Verdana"/>
      <family val="2"/>
    </font>
    <font>
      <sz val="8"/>
      <name val="Arial"/>
      <family val="2"/>
    </font>
    <font>
      <b/>
      <sz val="8"/>
      <name val="Arial"/>
      <family val="2"/>
    </font>
    <font>
      <b/>
      <sz val="10"/>
      <name val="Arial"/>
      <family val="2"/>
    </font>
    <font>
      <sz val="9"/>
      <name val="Verdana"/>
      <family val="2"/>
    </font>
    <font>
      <b/>
      <sz val="9"/>
      <name val="Verdana"/>
      <family val="2"/>
    </font>
    <font>
      <b/>
      <sz val="12"/>
      <name val="Verdana"/>
      <family val="2"/>
    </font>
    <font>
      <sz val="8"/>
      <name val="Verdana"/>
      <family val="2"/>
    </font>
    <font>
      <b/>
      <i/>
      <sz val="10"/>
      <name val="Verdana"/>
      <family val="2"/>
    </font>
    <font>
      <i/>
      <sz val="8"/>
      <name val="Arial"/>
      <family val="2"/>
    </font>
    <font>
      <b/>
      <i/>
      <sz val="8"/>
      <name val="Arial"/>
      <family val="2"/>
    </font>
    <font>
      <sz val="8"/>
      <name val="Arial"/>
      <family val="2"/>
    </font>
    <font>
      <b/>
      <sz val="14"/>
      <name val="Verdana"/>
      <family val="2"/>
    </font>
    <font>
      <b/>
      <u/>
      <sz val="9"/>
      <color indexed="8"/>
      <name val="Verdana"/>
      <family val="2"/>
    </font>
    <font>
      <sz val="10"/>
      <name val="Arial"/>
      <family val="2"/>
    </font>
    <font>
      <b/>
      <sz val="10"/>
      <name val="Verdana"/>
      <family val="2"/>
    </font>
    <font>
      <sz val="10"/>
      <name val="Arial"/>
      <family val="2"/>
    </font>
    <font>
      <sz val="10"/>
      <name val="Arial"/>
      <family val="2"/>
    </font>
    <font>
      <b/>
      <sz val="8"/>
      <color rgb="FFFF0000"/>
      <name val="Arial"/>
      <family val="2"/>
    </font>
    <font>
      <sz val="8"/>
      <color rgb="FFFF0000"/>
      <name val="Arial"/>
      <family val="2"/>
    </font>
    <font>
      <sz val="11"/>
      <color rgb="FF9C5700"/>
      <name val="Calibri"/>
      <family val="2"/>
      <scheme val="minor"/>
    </font>
    <font>
      <sz val="8"/>
      <color theme="1"/>
      <name val="Arial"/>
      <family val="2"/>
    </font>
    <font>
      <b/>
      <sz val="8"/>
      <color theme="1"/>
      <name val="Arial"/>
      <family val="2"/>
    </font>
    <font>
      <sz val="9"/>
      <color rgb="FFFF0000"/>
      <name val="Verdana"/>
      <family val="2"/>
    </font>
  </fonts>
  <fills count="10">
    <fill>
      <patternFill patternType="none"/>
    </fill>
    <fill>
      <patternFill patternType="gray125"/>
    </fill>
    <fill>
      <patternFill patternType="solid">
        <fgColor indexed="47"/>
        <bgColor indexed="64"/>
      </patternFill>
    </fill>
    <fill>
      <patternFill patternType="solid">
        <fgColor indexed="27"/>
        <bgColor indexed="64"/>
      </patternFill>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rgb="FFFFEB9C"/>
      </patternFill>
    </fill>
    <fill>
      <patternFill patternType="solid">
        <fgColor theme="0"/>
        <bgColor indexed="64"/>
      </patternFill>
    </fill>
    <fill>
      <patternFill patternType="solid">
        <fgColor rgb="FFFFFF00"/>
        <bgColor indexed="64"/>
      </patternFill>
    </fill>
  </fills>
  <borders count="33">
    <border>
      <left/>
      <right/>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8"/>
      </right>
      <top style="medium">
        <color indexed="8"/>
      </top>
      <bottom/>
      <diagonal/>
    </border>
    <border>
      <left/>
      <right style="medium">
        <color indexed="8"/>
      </right>
      <top/>
      <bottom style="medium">
        <color indexed="8"/>
      </bottom>
      <diagonal/>
    </border>
    <border>
      <left style="medium">
        <color indexed="8"/>
      </left>
      <right style="medium">
        <color indexed="8"/>
      </right>
      <top/>
      <bottom style="medium">
        <color indexed="8"/>
      </bottom>
      <diagonal/>
    </border>
    <border>
      <left/>
      <right style="medium">
        <color indexed="8"/>
      </right>
      <top/>
      <bottom/>
      <diagonal/>
    </border>
    <border>
      <left style="medium">
        <color indexed="8"/>
      </left>
      <right style="medium">
        <color indexed="8"/>
      </right>
      <top style="medium">
        <color indexed="8"/>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8"/>
      </left>
      <right/>
      <top style="medium">
        <color indexed="8"/>
      </top>
      <bottom/>
      <diagonal/>
    </border>
    <border>
      <left/>
      <right/>
      <top style="medium">
        <color indexed="8"/>
      </top>
      <bottom/>
      <diagonal/>
    </border>
    <border>
      <left style="medium">
        <color indexed="8"/>
      </left>
      <right/>
      <top/>
      <bottom style="medium">
        <color indexed="8"/>
      </bottom>
      <diagonal/>
    </border>
    <border>
      <left/>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top/>
      <bottom/>
      <diagonal/>
    </border>
    <border>
      <left/>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s>
  <cellStyleXfs count="4">
    <xf numFmtId="0" fontId="0" fillId="0" borderId="0"/>
    <xf numFmtId="43" fontId="19" fillId="0" borderId="0" applyFont="0" applyFill="0" applyBorder="0" applyAlignment="0" applyProtection="0"/>
    <xf numFmtId="9" fontId="19" fillId="0" borderId="0" applyFont="0" applyFill="0" applyBorder="0" applyAlignment="0" applyProtection="0"/>
    <xf numFmtId="0" fontId="22" fillId="7" borderId="0" applyNumberFormat="0" applyBorder="0" applyAlignment="0" applyProtection="0"/>
  </cellStyleXfs>
  <cellXfs count="339">
    <xf numFmtId="0" fontId="0" fillId="0" borderId="0" xfId="0"/>
    <xf numFmtId="0" fontId="5" fillId="3" borderId="2" xfId="0" applyFont="1" applyFill="1" applyBorder="1" applyAlignment="1">
      <alignment wrapText="1"/>
    </xf>
    <xf numFmtId="0" fontId="3" fillId="3" borderId="3" xfId="0" applyFont="1" applyFill="1" applyBorder="1" applyAlignment="1">
      <alignment horizontal="right" wrapText="1"/>
    </xf>
    <xf numFmtId="0" fontId="4" fillId="3" borderId="3" xfId="0" applyFont="1" applyFill="1" applyBorder="1" applyAlignment="1">
      <alignment horizontal="right" wrapText="1"/>
    </xf>
    <xf numFmtId="0" fontId="3" fillId="3" borderId="3" xfId="0" applyFont="1" applyFill="1" applyBorder="1" applyAlignment="1">
      <alignment horizontal="right" vertical="top" wrapText="1"/>
    </xf>
    <xf numFmtId="0" fontId="3" fillId="0" borderId="4" xfId="0" applyFont="1" applyBorder="1" applyAlignment="1">
      <alignment wrapText="1"/>
    </xf>
    <xf numFmtId="0" fontId="4" fillId="3" borderId="5" xfId="0" applyFont="1" applyFill="1" applyBorder="1" applyAlignment="1">
      <alignment horizontal="right" wrapText="1"/>
    </xf>
    <xf numFmtId="0" fontId="4" fillId="3" borderId="5" xfId="0" applyFont="1" applyFill="1" applyBorder="1" applyAlignment="1">
      <alignment horizontal="right" vertical="top" wrapText="1"/>
    </xf>
    <xf numFmtId="0" fontId="3" fillId="0" borderId="5" xfId="0" applyFont="1" applyBorder="1" applyAlignment="1">
      <alignment horizontal="right" wrapText="1"/>
    </xf>
    <xf numFmtId="0" fontId="3" fillId="0" borderId="5" xfId="0" applyFont="1" applyBorder="1" applyAlignment="1">
      <alignment horizontal="right" vertical="top" wrapText="1"/>
    </xf>
    <xf numFmtId="0" fontId="3" fillId="0" borderId="7" xfId="0" applyFont="1" applyBorder="1" applyAlignment="1">
      <alignment horizontal="right" vertical="top" wrapText="1"/>
    </xf>
    <xf numFmtId="0" fontId="3" fillId="0" borderId="8" xfId="0" applyFont="1" applyBorder="1" applyAlignment="1">
      <alignment wrapText="1"/>
    </xf>
    <xf numFmtId="0" fontId="4" fillId="0" borderId="7" xfId="0" applyFont="1" applyBorder="1" applyAlignment="1">
      <alignment horizontal="right" wrapText="1"/>
    </xf>
    <xf numFmtId="0" fontId="3" fillId="0" borderId="8" xfId="0" applyFont="1" applyBorder="1" applyAlignment="1">
      <alignment horizontal="right" wrapText="1"/>
    </xf>
    <xf numFmtId="0" fontId="3" fillId="3" borderId="3" xfId="0" applyFont="1" applyFill="1" applyBorder="1" applyAlignment="1">
      <alignment wrapText="1"/>
    </xf>
    <xf numFmtId="0" fontId="4" fillId="3" borderId="3" xfId="0" applyFont="1" applyFill="1" applyBorder="1" applyAlignment="1">
      <alignment wrapText="1"/>
    </xf>
    <xf numFmtId="0" fontId="11" fillId="4" borderId="3" xfId="0" applyFont="1" applyFill="1" applyBorder="1" applyAlignment="1">
      <alignment horizontal="right" wrapText="1"/>
    </xf>
    <xf numFmtId="0" fontId="12" fillId="4" borderId="3" xfId="0" applyFont="1" applyFill="1" applyBorder="1" applyAlignment="1">
      <alignment horizontal="right" wrapText="1"/>
    </xf>
    <xf numFmtId="0" fontId="4" fillId="0" borderId="9" xfId="0" applyFont="1" applyBorder="1" applyAlignment="1">
      <alignment horizontal="right" wrapText="1"/>
    </xf>
    <xf numFmtId="0" fontId="3" fillId="0" borderId="5" xfId="0" applyFont="1" applyBorder="1" applyAlignment="1">
      <alignment horizontal="center" wrapText="1"/>
    </xf>
    <xf numFmtId="0" fontId="3" fillId="0" borderId="7" xfId="0" applyFont="1" applyBorder="1" applyAlignment="1">
      <alignment horizontal="right" wrapText="1"/>
    </xf>
    <xf numFmtId="0" fontId="3" fillId="0" borderId="4" xfId="0" applyFont="1" applyBorder="1" applyAlignment="1">
      <alignment horizontal="right" wrapText="1"/>
    </xf>
    <xf numFmtId="0" fontId="4" fillId="0" borderId="9" xfId="0" applyFont="1" applyBorder="1" applyAlignment="1">
      <alignment horizontal="right" vertical="top" wrapText="1"/>
    </xf>
    <xf numFmtId="0" fontId="4" fillId="3" borderId="9" xfId="0" applyFont="1" applyFill="1" applyBorder="1" applyAlignment="1">
      <alignment horizontal="right" wrapText="1"/>
    </xf>
    <xf numFmtId="0" fontId="11" fillId="4" borderId="1" xfId="0" applyFont="1" applyFill="1" applyBorder="1" applyAlignment="1">
      <alignment horizontal="right" wrapText="1"/>
    </xf>
    <xf numFmtId="0" fontId="7" fillId="2" borderId="12" xfId="0" applyFont="1" applyFill="1" applyBorder="1" applyAlignment="1">
      <alignment horizontal="center" wrapText="1"/>
    </xf>
    <xf numFmtId="0" fontId="0" fillId="0" borderId="0" xfId="0" applyAlignment="1">
      <alignment wrapText="1"/>
    </xf>
    <xf numFmtId="0" fontId="0" fillId="0" borderId="0" xfId="0" applyAlignment="1"/>
    <xf numFmtId="0" fontId="4" fillId="0" borderId="16" xfId="0" applyFont="1" applyBorder="1" applyAlignment="1">
      <alignment horizontal="right" wrapText="1"/>
    </xf>
    <xf numFmtId="0" fontId="0" fillId="0" borderId="3" xfId="0" applyBorder="1" applyAlignment="1"/>
    <xf numFmtId="0" fontId="0" fillId="0" borderId="0" xfId="0" applyBorder="1" applyAlignment="1"/>
    <xf numFmtId="3" fontId="3" fillId="0" borderId="4" xfId="0" applyNumberFormat="1" applyFont="1" applyBorder="1" applyAlignment="1">
      <alignment horizontal="right" vertical="top" wrapText="1"/>
    </xf>
    <xf numFmtId="3" fontId="3" fillId="0" borderId="4" xfId="0" applyNumberFormat="1" applyFont="1" applyBorder="1" applyAlignment="1">
      <alignment horizontal="right" wrapText="1"/>
    </xf>
    <xf numFmtId="3" fontId="4" fillId="0" borderId="16" xfId="0" applyNumberFormat="1" applyFont="1" applyBorder="1" applyAlignment="1">
      <alignment horizontal="right" wrapText="1"/>
    </xf>
    <xf numFmtId="0" fontId="0" fillId="0" borderId="1" xfId="0" applyBorder="1"/>
    <xf numFmtId="3" fontId="4" fillId="0" borderId="10" xfId="0" applyNumberFormat="1" applyFont="1" applyBorder="1" applyAlignment="1">
      <alignment horizontal="right" wrapText="1"/>
    </xf>
    <xf numFmtId="3" fontId="3" fillId="0" borderId="5" xfId="0" applyNumberFormat="1" applyFont="1" applyBorder="1" applyAlignment="1">
      <alignment horizontal="right" wrapText="1"/>
    </xf>
    <xf numFmtId="0" fontId="4" fillId="0" borderId="16" xfId="0" applyFont="1" applyBorder="1" applyAlignment="1">
      <alignment wrapText="1"/>
    </xf>
    <xf numFmtId="0" fontId="3" fillId="5" borderId="18" xfId="0" applyFont="1" applyFill="1" applyBorder="1" applyAlignment="1">
      <alignment wrapText="1"/>
    </xf>
    <xf numFmtId="0" fontId="3" fillId="0" borderId="5" xfId="0" applyFont="1" applyBorder="1" applyAlignment="1">
      <alignment wrapText="1"/>
    </xf>
    <xf numFmtId="0" fontId="0" fillId="0" borderId="3" xfId="0" applyBorder="1" applyAlignment="1">
      <alignment horizontal="right"/>
    </xf>
    <xf numFmtId="0" fontId="3" fillId="0" borderId="18" xfId="0" applyFont="1" applyBorder="1" applyAlignment="1">
      <alignment wrapText="1"/>
    </xf>
    <xf numFmtId="0" fontId="3" fillId="2" borderId="0" xfId="0" applyFont="1" applyFill="1" applyBorder="1" applyAlignment="1">
      <alignment wrapText="1"/>
    </xf>
    <xf numFmtId="0" fontId="3" fillId="2" borderId="0" xfId="0" applyFont="1" applyFill="1" applyBorder="1" applyAlignment="1">
      <alignment horizontal="right" wrapText="1"/>
    </xf>
    <xf numFmtId="0" fontId="4" fillId="2" borderId="0" xfId="0" applyFont="1" applyFill="1" applyBorder="1" applyAlignment="1">
      <alignment vertical="top" textRotation="90" wrapText="1"/>
    </xf>
    <xf numFmtId="0" fontId="4" fillId="6" borderId="5" xfId="0" applyFont="1" applyFill="1" applyBorder="1" applyAlignment="1">
      <alignment horizontal="right" vertical="top" wrapText="1"/>
    </xf>
    <xf numFmtId="0" fontId="3" fillId="0" borderId="7" xfId="0" applyFont="1" applyBorder="1" applyAlignment="1">
      <alignment wrapText="1"/>
    </xf>
    <xf numFmtId="0" fontId="3" fillId="0" borderId="0" xfId="0" applyFont="1"/>
    <xf numFmtId="0" fontId="0" fillId="0" borderId="19" xfId="0" applyBorder="1" applyAlignment="1"/>
    <xf numFmtId="165" fontId="3" fillId="0" borderId="5" xfId="0" applyNumberFormat="1" applyFont="1" applyBorder="1" applyAlignment="1">
      <alignment horizontal="right" wrapText="1"/>
    </xf>
    <xf numFmtId="165" fontId="3" fillId="0" borderId="7" xfId="0" applyNumberFormat="1" applyFont="1" applyBorder="1" applyAlignment="1">
      <alignment horizontal="right" wrapText="1"/>
    </xf>
    <xf numFmtId="165" fontId="4" fillId="0" borderId="7" xfId="0" applyNumberFormat="1" applyFont="1" applyBorder="1" applyAlignment="1">
      <alignment horizontal="right" wrapText="1"/>
    </xf>
    <xf numFmtId="0" fontId="7" fillId="0" borderId="0" xfId="0" applyFont="1"/>
    <xf numFmtId="0" fontId="1" fillId="0" borderId="0" xfId="0" applyFont="1"/>
    <xf numFmtId="0" fontId="15" fillId="0" borderId="0" xfId="0" applyFont="1"/>
    <xf numFmtId="0" fontId="16" fillId="0" borderId="0" xfId="0" applyFont="1" applyAlignment="1"/>
    <xf numFmtId="0" fontId="3" fillId="0" borderId="4" xfId="0" applyFont="1" applyBorder="1" applyAlignment="1">
      <alignment horizontal="right" vertical="top" wrapText="1"/>
    </xf>
    <xf numFmtId="3" fontId="3" fillId="0" borderId="5" xfId="0" quotePrefix="1" applyNumberFormat="1" applyFont="1" applyBorder="1" applyAlignment="1">
      <alignment horizontal="right" wrapText="1"/>
    </xf>
    <xf numFmtId="3" fontId="3" fillId="0" borderId="7" xfId="0" applyNumberFormat="1" applyFont="1" applyBorder="1" applyAlignment="1">
      <alignment horizontal="right" wrapText="1"/>
    </xf>
    <xf numFmtId="3" fontId="3" fillId="0" borderId="4" xfId="0" applyNumberFormat="1" applyFont="1" applyBorder="1" applyAlignment="1"/>
    <xf numFmtId="3" fontId="3" fillId="0" borderId="8" xfId="0" applyNumberFormat="1" applyFont="1" applyBorder="1" applyAlignment="1">
      <alignment horizontal="right" vertical="top" wrapText="1"/>
    </xf>
    <xf numFmtId="3" fontId="3" fillId="0" borderId="4" xfId="0" applyNumberFormat="1" applyFont="1" applyBorder="1" applyAlignment="1">
      <alignment horizontal="right"/>
    </xf>
    <xf numFmtId="165" fontId="4" fillId="0" borderId="16" xfId="0" applyNumberFormat="1" applyFont="1" applyBorder="1" applyAlignment="1">
      <alignment horizontal="right" wrapText="1"/>
    </xf>
    <xf numFmtId="0" fontId="4" fillId="0" borderId="17" xfId="0" applyFont="1" applyBorder="1" applyAlignment="1">
      <alignment wrapText="1"/>
    </xf>
    <xf numFmtId="0" fontId="4" fillId="0" borderId="17" xfId="0" applyFont="1" applyBorder="1" applyAlignment="1">
      <alignment horizontal="right" wrapText="1"/>
    </xf>
    <xf numFmtId="3" fontId="4" fillId="0" borderId="17" xfId="0" applyNumberFormat="1" applyFont="1" applyBorder="1" applyAlignment="1">
      <alignment horizontal="right" wrapText="1"/>
    </xf>
    <xf numFmtId="3" fontId="4" fillId="0" borderId="16" xfId="0" applyNumberFormat="1" applyFont="1" applyBorder="1" applyAlignment="1">
      <alignment horizontal="right" vertical="top" wrapText="1"/>
    </xf>
    <xf numFmtId="0" fontId="4" fillId="0" borderId="17" xfId="0" applyFont="1" applyBorder="1" applyAlignment="1">
      <alignment horizontal="right" vertical="top" wrapText="1"/>
    </xf>
    <xf numFmtId="0" fontId="17" fillId="0" borderId="0" xfId="0" applyFont="1"/>
    <xf numFmtId="0" fontId="2" fillId="0" borderId="0" xfId="0" applyFont="1" applyAlignment="1">
      <alignment wrapText="1"/>
    </xf>
    <xf numFmtId="0" fontId="2" fillId="0" borderId="0" xfId="0" applyFont="1"/>
    <xf numFmtId="0" fontId="6" fillId="2" borderId="13" xfId="0" applyFont="1" applyFill="1" applyBorder="1" applyAlignment="1">
      <alignment horizontal="center" wrapText="1"/>
    </xf>
    <xf numFmtId="0" fontId="7" fillId="2" borderId="13" xfId="0" applyFont="1" applyFill="1" applyBorder="1" applyAlignment="1">
      <alignment horizontal="center" wrapText="1"/>
    </xf>
    <xf numFmtId="0" fontId="18" fillId="0" borderId="0" xfId="0" applyFont="1" applyAlignment="1"/>
    <xf numFmtId="0" fontId="5" fillId="0" borderId="0" xfId="0" applyFont="1"/>
    <xf numFmtId="0" fontId="18" fillId="0" borderId="0" xfId="0" applyFont="1"/>
    <xf numFmtId="1" fontId="4" fillId="3" borderId="9" xfId="0" applyNumberFormat="1" applyFont="1" applyFill="1" applyBorder="1" applyAlignment="1">
      <alignment horizontal="right" wrapText="1"/>
    </xf>
    <xf numFmtId="165" fontId="0" fillId="0" borderId="0" xfId="0" applyNumberFormat="1"/>
    <xf numFmtId="0" fontId="7" fillId="2" borderId="15"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4" fillId="3" borderId="4" xfId="0" applyFont="1" applyFill="1" applyBorder="1" applyAlignment="1">
      <alignment horizontal="right" wrapText="1"/>
    </xf>
    <xf numFmtId="0" fontId="20" fillId="2" borderId="0" xfId="0" applyFont="1" applyFill="1" applyBorder="1" applyAlignment="1">
      <alignment horizontal="center" vertical="center" textRotation="90" wrapText="1"/>
    </xf>
    <xf numFmtId="0" fontId="20" fillId="2" borderId="5" xfId="0" applyFont="1" applyFill="1" applyBorder="1" applyAlignment="1">
      <alignment horizontal="center" vertical="center" textRotation="90" wrapText="1"/>
    </xf>
    <xf numFmtId="0" fontId="21" fillId="3" borderId="3" xfId="0" applyFont="1" applyFill="1" applyBorder="1" applyAlignment="1">
      <alignment horizontal="right" wrapText="1"/>
    </xf>
    <xf numFmtId="0" fontId="21" fillId="3" borderId="3" xfId="0" applyFont="1" applyFill="1" applyBorder="1" applyAlignment="1">
      <alignment horizontal="right" vertical="top" wrapText="1"/>
    </xf>
    <xf numFmtId="0" fontId="21" fillId="3" borderId="7" xfId="0" applyFont="1" applyFill="1" applyBorder="1" applyAlignment="1">
      <alignment horizontal="right" vertical="top" wrapText="1"/>
    </xf>
    <xf numFmtId="10" fontId="21" fillId="0" borderId="4" xfId="0" applyNumberFormat="1" applyFont="1" applyFill="1" applyBorder="1" applyAlignment="1">
      <alignment horizontal="right" vertical="top" wrapText="1"/>
    </xf>
    <xf numFmtId="0" fontId="0" fillId="0" borderId="0" xfId="0" applyBorder="1"/>
    <xf numFmtId="0" fontId="3" fillId="2" borderId="29" xfId="0" applyFont="1" applyFill="1" applyBorder="1" applyAlignment="1">
      <alignment wrapText="1"/>
    </xf>
    <xf numFmtId="0" fontId="3" fillId="2" borderId="29" xfId="0" applyFont="1" applyFill="1" applyBorder="1" applyAlignment="1">
      <alignment horizontal="right" wrapText="1"/>
    </xf>
    <xf numFmtId="0" fontId="4" fillId="2" borderId="29" xfId="0" applyFont="1" applyFill="1" applyBorder="1" applyAlignment="1">
      <alignment vertical="top" textRotation="90" wrapText="1"/>
    </xf>
    <xf numFmtId="0" fontId="4" fillId="2" borderId="29" xfId="0" applyFont="1" applyFill="1" applyBorder="1" applyAlignment="1">
      <alignment horizontal="center" vertical="center" textRotation="90" wrapText="1"/>
    </xf>
    <xf numFmtId="3" fontId="21" fillId="0" borderId="4" xfId="0" applyNumberFormat="1" applyFont="1" applyFill="1" applyBorder="1" applyAlignment="1">
      <alignment horizontal="right" wrapText="1"/>
    </xf>
    <xf numFmtId="3" fontId="20" fillId="0" borderId="16" xfId="0" applyNumberFormat="1" applyFont="1" applyFill="1" applyBorder="1" applyAlignment="1">
      <alignment horizontal="right" wrapText="1"/>
    </xf>
    <xf numFmtId="3" fontId="3" fillId="0" borderId="5" xfId="0" applyNumberFormat="1" applyFont="1" applyFill="1" applyBorder="1" applyAlignment="1">
      <alignment horizontal="right" wrapText="1"/>
    </xf>
    <xf numFmtId="10" fontId="21" fillId="0" borderId="4" xfId="0" applyNumberFormat="1" applyFont="1" applyFill="1" applyBorder="1"/>
    <xf numFmtId="3" fontId="21" fillId="0" borderId="6" xfId="0" applyNumberFormat="1" applyFont="1" applyFill="1" applyBorder="1" applyAlignment="1">
      <alignment horizontal="right" vertical="top" wrapText="1"/>
    </xf>
    <xf numFmtId="3" fontId="3" fillId="0" borderId="7" xfId="0" applyNumberFormat="1" applyFont="1" applyFill="1" applyBorder="1" applyAlignment="1">
      <alignment horizontal="right" wrapText="1"/>
    </xf>
    <xf numFmtId="3" fontId="4" fillId="0" borderId="10" xfId="0" applyNumberFormat="1" applyFont="1" applyFill="1" applyBorder="1" applyAlignment="1">
      <alignment horizontal="right" wrapText="1"/>
    </xf>
    <xf numFmtId="3" fontId="20" fillId="0" borderId="10" xfId="0" applyNumberFormat="1" applyFont="1" applyFill="1" applyBorder="1" applyAlignment="1">
      <alignment horizontal="right" wrapText="1"/>
    </xf>
    <xf numFmtId="10" fontId="20" fillId="0" borderId="1" xfId="0" applyNumberFormat="1" applyFont="1" applyFill="1" applyBorder="1"/>
    <xf numFmtId="3" fontId="20" fillId="0" borderId="16" xfId="0" applyNumberFormat="1" applyFont="1" applyFill="1" applyBorder="1" applyAlignment="1">
      <alignment horizontal="right" vertical="top" wrapText="1"/>
    </xf>
    <xf numFmtId="10" fontId="20" fillId="0" borderId="16" xfId="0" applyNumberFormat="1" applyFont="1" applyFill="1" applyBorder="1" applyAlignment="1">
      <alignment horizontal="right" vertical="top" wrapText="1"/>
    </xf>
    <xf numFmtId="0" fontId="5" fillId="2" borderId="0" xfId="0" applyFont="1" applyFill="1" applyBorder="1" applyAlignment="1">
      <alignment wrapText="1"/>
    </xf>
    <xf numFmtId="0" fontId="4" fillId="2" borderId="0" xfId="0" applyFont="1" applyFill="1" applyBorder="1" applyAlignment="1">
      <alignment horizontal="right" wrapText="1"/>
    </xf>
    <xf numFmtId="3" fontId="20" fillId="0" borderId="4" xfId="0" applyNumberFormat="1" applyFont="1" applyFill="1" applyBorder="1" applyAlignment="1">
      <alignment horizontal="right" vertical="top" wrapText="1"/>
    </xf>
    <xf numFmtId="10" fontId="20" fillId="0" borderId="16" xfId="0" applyNumberFormat="1" applyFont="1" applyFill="1" applyBorder="1"/>
    <xf numFmtId="0" fontId="4" fillId="3" borderId="9" xfId="0" applyFont="1" applyFill="1" applyBorder="1" applyAlignment="1">
      <alignment wrapText="1"/>
    </xf>
    <xf numFmtId="0" fontId="4" fillId="3" borderId="18" xfId="0" applyFont="1" applyFill="1" applyBorder="1" applyAlignment="1">
      <alignment wrapText="1"/>
    </xf>
    <xf numFmtId="3" fontId="20" fillId="0" borderId="5" xfId="0" applyNumberFormat="1" applyFont="1" applyFill="1" applyBorder="1" applyAlignment="1">
      <alignment horizontal="right" wrapText="1"/>
    </xf>
    <xf numFmtId="165" fontId="20" fillId="0" borderId="5" xfId="0" applyNumberFormat="1" applyFont="1" applyFill="1" applyBorder="1" applyAlignment="1">
      <alignment horizontal="right" wrapText="1"/>
    </xf>
    <xf numFmtId="164" fontId="21" fillId="0" borderId="4" xfId="0" applyNumberFormat="1" applyFont="1" applyFill="1" applyBorder="1" applyAlignment="1">
      <alignment horizontal="right" wrapText="1"/>
    </xf>
    <xf numFmtId="164" fontId="21" fillId="0" borderId="6" xfId="0" applyNumberFormat="1" applyFont="1" applyFill="1" applyBorder="1" applyAlignment="1">
      <alignment horizontal="right" vertical="top" wrapText="1"/>
    </xf>
    <xf numFmtId="165" fontId="20" fillId="0" borderId="16" xfId="0" applyNumberFormat="1" applyFont="1" applyFill="1" applyBorder="1" applyAlignment="1">
      <alignment horizontal="right" wrapText="1"/>
    </xf>
    <xf numFmtId="164" fontId="20" fillId="0" borderId="16" xfId="0" applyNumberFormat="1" applyFont="1" applyFill="1" applyBorder="1" applyAlignment="1">
      <alignment horizontal="right" wrapText="1"/>
    </xf>
    <xf numFmtId="164" fontId="20" fillId="0" borderId="16" xfId="0" applyNumberFormat="1" applyFont="1" applyFill="1" applyBorder="1" applyAlignment="1">
      <alignment horizontal="right" vertical="top" wrapText="1"/>
    </xf>
    <xf numFmtId="0" fontId="3" fillId="0" borderId="0" xfId="0" applyFont="1" applyBorder="1" applyAlignment="1">
      <alignment horizontal="right" wrapText="1"/>
    </xf>
    <xf numFmtId="0" fontId="3" fillId="0" borderId="0" xfId="0" applyFont="1" applyBorder="1" applyAlignment="1">
      <alignment horizontal="right" vertical="top" wrapText="1"/>
    </xf>
    <xf numFmtId="10" fontId="21" fillId="0" borderId="5" xfId="0" applyNumberFormat="1" applyFont="1" applyFill="1" applyBorder="1" applyAlignment="1">
      <alignment horizontal="right" vertical="top" wrapText="1"/>
    </xf>
    <xf numFmtId="0" fontId="3" fillId="0" borderId="4" xfId="0" applyFont="1" applyBorder="1" applyAlignment="1">
      <alignment horizontal="center" wrapText="1"/>
    </xf>
    <xf numFmtId="0" fontId="3" fillId="0" borderId="6" xfId="0" applyFont="1" applyBorder="1" applyAlignment="1">
      <alignment horizontal="right" wrapText="1"/>
    </xf>
    <xf numFmtId="164" fontId="21" fillId="0" borderId="5" xfId="0" applyNumberFormat="1" applyFont="1" applyFill="1" applyBorder="1" applyAlignment="1">
      <alignment horizontal="right" vertical="top" wrapText="1"/>
    </xf>
    <xf numFmtId="0" fontId="4" fillId="0" borderId="2" xfId="0" applyFont="1" applyBorder="1" applyAlignment="1">
      <alignment horizontal="right" wrapText="1"/>
    </xf>
    <xf numFmtId="10" fontId="21" fillId="0" borderId="5" xfId="0" applyNumberFormat="1" applyFont="1" applyFill="1" applyBorder="1" applyAlignment="1">
      <alignment horizontal="right" wrapText="1"/>
    </xf>
    <xf numFmtId="3" fontId="21" fillId="0" borderId="5" xfId="0" applyNumberFormat="1" applyFont="1" applyFill="1" applyBorder="1" applyAlignment="1">
      <alignment horizontal="right" wrapText="1"/>
    </xf>
    <xf numFmtId="3" fontId="3" fillId="0" borderId="6" xfId="0" applyNumberFormat="1" applyFont="1" applyBorder="1" applyAlignment="1">
      <alignment horizontal="right" wrapText="1"/>
    </xf>
    <xf numFmtId="3" fontId="4" fillId="0" borderId="2" xfId="0" applyNumberFormat="1" applyFont="1" applyBorder="1" applyAlignment="1">
      <alignment horizontal="right" wrapText="1"/>
    </xf>
    <xf numFmtId="3" fontId="4" fillId="0" borderId="7" xfId="0" applyNumberFormat="1" applyFont="1" applyBorder="1" applyAlignment="1">
      <alignment horizontal="right" wrapText="1"/>
    </xf>
    <xf numFmtId="3" fontId="4" fillId="0" borderId="8" xfId="0" applyNumberFormat="1" applyFont="1" applyBorder="1" applyAlignment="1">
      <alignment horizontal="right" wrapText="1"/>
    </xf>
    <xf numFmtId="0" fontId="0" fillId="0" borderId="19" xfId="0" applyBorder="1"/>
    <xf numFmtId="0" fontId="4" fillId="0" borderId="8" xfId="0" applyFont="1" applyBorder="1" applyAlignment="1">
      <alignment horizontal="right" wrapText="1"/>
    </xf>
    <xf numFmtId="0" fontId="4" fillId="0" borderId="31" xfId="0" applyFont="1" applyBorder="1" applyAlignment="1">
      <alignment wrapText="1"/>
    </xf>
    <xf numFmtId="0" fontId="3" fillId="0" borderId="3" xfId="0" applyFont="1" applyBorder="1" applyAlignment="1">
      <alignment horizontal="right" vertical="top" wrapText="1"/>
    </xf>
    <xf numFmtId="0" fontId="3" fillId="0" borderId="2" xfId="0" applyFont="1" applyBorder="1" applyAlignment="1">
      <alignment horizontal="right" wrapText="1"/>
    </xf>
    <xf numFmtId="3" fontId="3" fillId="0" borderId="2" xfId="0" applyNumberFormat="1" applyFont="1" applyBorder="1" applyAlignment="1">
      <alignment horizontal="right" wrapText="1"/>
    </xf>
    <xf numFmtId="3" fontId="3" fillId="0" borderId="8" xfId="0" applyNumberFormat="1" applyFont="1" applyBorder="1" applyAlignment="1">
      <alignment horizontal="right" wrapText="1"/>
    </xf>
    <xf numFmtId="0" fontId="3" fillId="4" borderId="10" xfId="0" applyFont="1" applyFill="1" applyBorder="1" applyAlignment="1">
      <alignment horizontal="right" wrapText="1"/>
    </xf>
    <xf numFmtId="0" fontId="3" fillId="4" borderId="1" xfId="0" applyFont="1" applyFill="1" applyBorder="1" applyAlignment="1">
      <alignment horizontal="right" vertical="top" wrapText="1"/>
    </xf>
    <xf numFmtId="0" fontId="3" fillId="4" borderId="1" xfId="0" applyFont="1" applyFill="1" applyBorder="1" applyAlignment="1">
      <alignment horizontal="right" wrapText="1"/>
    </xf>
    <xf numFmtId="0" fontId="4" fillId="4" borderId="1" xfId="0" applyFont="1" applyFill="1" applyBorder="1" applyAlignment="1">
      <alignment horizontal="right" vertical="top" wrapText="1"/>
    </xf>
    <xf numFmtId="0" fontId="4" fillId="4" borderId="1" xfId="0" applyFont="1" applyFill="1" applyBorder="1" applyAlignment="1">
      <alignment horizontal="right" wrapText="1"/>
    </xf>
    <xf numFmtId="0" fontId="4" fillId="4" borderId="17" xfId="0" applyFont="1" applyFill="1" applyBorder="1" applyAlignment="1">
      <alignment horizontal="right" wrapText="1"/>
    </xf>
    <xf numFmtId="0" fontId="11" fillId="6" borderId="30" xfId="0" applyFont="1" applyFill="1" applyBorder="1" applyAlignment="1">
      <alignment wrapText="1"/>
    </xf>
    <xf numFmtId="0" fontId="4" fillId="3" borderId="6" xfId="0" applyFont="1" applyFill="1" applyBorder="1" applyAlignment="1">
      <alignment horizontal="right" wrapText="1"/>
    </xf>
    <xf numFmtId="0" fontId="0" fillId="0" borderId="6" xfId="0" applyBorder="1" applyAlignment="1"/>
    <xf numFmtId="3" fontId="20" fillId="0" borderId="6" xfId="0" applyNumberFormat="1" applyFont="1" applyFill="1" applyBorder="1" applyAlignment="1">
      <alignment horizontal="right" vertical="top" wrapText="1"/>
    </xf>
    <xf numFmtId="10" fontId="21" fillId="0" borderId="5" xfId="0" applyNumberFormat="1" applyFont="1" applyFill="1" applyBorder="1"/>
    <xf numFmtId="10" fontId="20" fillId="0" borderId="16" xfId="0" applyNumberFormat="1" applyFont="1" applyFill="1" applyBorder="1" applyAlignment="1">
      <alignment horizontal="right"/>
    </xf>
    <xf numFmtId="0" fontId="20" fillId="2" borderId="0" xfId="0" applyFont="1" applyFill="1" applyBorder="1" applyAlignment="1">
      <alignment vertical="top" textRotation="90" wrapText="1"/>
    </xf>
    <xf numFmtId="3" fontId="20" fillId="0" borderId="4" xfId="0" applyNumberFormat="1" applyFont="1" applyFill="1" applyBorder="1" applyAlignment="1"/>
    <xf numFmtId="3" fontId="20" fillId="0" borderId="16" xfId="0" applyNumberFormat="1" applyFont="1" applyFill="1" applyBorder="1" applyAlignment="1"/>
    <xf numFmtId="10" fontId="21" fillId="0" borderId="4" xfId="0" applyNumberFormat="1" applyFont="1" applyFill="1" applyBorder="1" applyAlignment="1">
      <alignment horizontal="right" wrapText="1"/>
    </xf>
    <xf numFmtId="3" fontId="6" fillId="8" borderId="12" xfId="0" applyNumberFormat="1" applyFont="1" applyFill="1" applyBorder="1" applyAlignment="1">
      <alignment horizontal="right" wrapText="1"/>
    </xf>
    <xf numFmtId="9" fontId="6" fillId="8" borderId="12" xfId="0" applyNumberFormat="1" applyFont="1" applyFill="1" applyBorder="1" applyAlignment="1">
      <alignment horizontal="right" wrapText="1"/>
    </xf>
    <xf numFmtId="9" fontId="6" fillId="8" borderId="27" xfId="0" applyNumberFormat="1" applyFont="1" applyFill="1" applyBorder="1" applyAlignment="1">
      <alignment horizontal="right" wrapText="1"/>
    </xf>
    <xf numFmtId="0" fontId="6" fillId="8" borderId="27" xfId="0" applyFont="1" applyFill="1" applyBorder="1" applyAlignment="1">
      <alignment horizontal="right" wrapText="1"/>
    </xf>
    <xf numFmtId="0" fontId="6" fillId="8" borderId="12" xfId="0" applyFont="1" applyFill="1" applyBorder="1" applyAlignment="1">
      <alignment horizontal="right" wrapText="1"/>
    </xf>
    <xf numFmtId="3" fontId="20" fillId="8" borderId="4" xfId="0" applyNumberFormat="1" applyFont="1" applyFill="1" applyBorder="1" applyAlignment="1"/>
    <xf numFmtId="0" fontId="6" fillId="9" borderId="13" xfId="0" applyFont="1" applyFill="1" applyBorder="1" applyAlignment="1">
      <alignment vertical="top" wrapText="1"/>
    </xf>
    <xf numFmtId="0" fontId="6" fillId="9" borderId="13" xfId="0" applyFont="1" applyFill="1" applyBorder="1" applyAlignment="1">
      <alignment horizontal="right" wrapText="1"/>
    </xf>
    <xf numFmtId="0" fontId="9" fillId="8" borderId="12" xfId="0" applyFont="1" applyFill="1" applyBorder="1" applyAlignment="1">
      <alignment horizontal="center" wrapText="1"/>
    </xf>
    <xf numFmtId="166" fontId="6" fillId="8" borderId="27" xfId="1" applyNumberFormat="1" applyFont="1" applyFill="1" applyBorder="1" applyAlignment="1">
      <alignment horizontal="right" wrapText="1"/>
    </xf>
    <xf numFmtId="0" fontId="6" fillId="8" borderId="27" xfId="0" applyNumberFormat="1" applyFont="1" applyFill="1" applyBorder="1" applyAlignment="1">
      <alignment horizontal="right" wrapText="1"/>
    </xf>
    <xf numFmtId="0" fontId="2" fillId="8" borderId="27" xfId="0" applyFont="1" applyFill="1" applyBorder="1" applyAlignment="1">
      <alignment horizontal="right" wrapText="1"/>
    </xf>
    <xf numFmtId="6" fontId="6" fillId="8" borderId="12" xfId="0" applyNumberFormat="1" applyFont="1" applyFill="1" applyBorder="1" applyAlignment="1">
      <alignment horizontal="right" wrapText="1"/>
    </xf>
    <xf numFmtId="0" fontId="0" fillId="8" borderId="0" xfId="0" applyFill="1"/>
    <xf numFmtId="3" fontId="3" fillId="8" borderId="4" xfId="0" applyNumberFormat="1" applyFont="1" applyFill="1" applyBorder="1" applyAlignment="1">
      <alignment horizontal="right"/>
    </xf>
    <xf numFmtId="3" fontId="3" fillId="0" borderId="4" xfId="0" applyNumberFormat="1" applyFont="1" applyFill="1" applyBorder="1" applyAlignment="1">
      <alignment horizontal="right"/>
    </xf>
    <xf numFmtId="3" fontId="4" fillId="0" borderId="16" xfId="0" applyNumberFormat="1" applyFont="1" applyFill="1" applyBorder="1" applyAlignment="1">
      <alignment horizontal="right" wrapText="1"/>
    </xf>
    <xf numFmtId="3" fontId="4" fillId="8" borderId="16" xfId="0" applyNumberFormat="1" applyFont="1" applyFill="1" applyBorder="1" applyAlignment="1">
      <alignment horizontal="right" wrapText="1"/>
    </xf>
    <xf numFmtId="0" fontId="4" fillId="8" borderId="4" xfId="0" applyFont="1" applyFill="1" applyBorder="1" applyAlignment="1">
      <alignment horizontal="right" wrapText="1"/>
    </xf>
    <xf numFmtId="3" fontId="21" fillId="8" borderId="4" xfId="0" applyNumberFormat="1" applyFont="1" applyFill="1" applyBorder="1" applyAlignment="1">
      <alignment horizontal="right" wrapText="1"/>
    </xf>
    <xf numFmtId="10" fontId="21" fillId="8" borderId="4" xfId="0" applyNumberFormat="1" applyFont="1" applyFill="1" applyBorder="1" applyAlignment="1">
      <alignment horizontal="right" vertical="top" wrapText="1"/>
    </xf>
    <xf numFmtId="3" fontId="21" fillId="8" borderId="4" xfId="0" applyNumberFormat="1" applyFont="1" applyFill="1" applyBorder="1" applyAlignment="1">
      <alignment horizontal="right" vertical="top" wrapText="1"/>
    </xf>
    <xf numFmtId="10" fontId="20" fillId="8" borderId="16" xfId="0" applyNumberFormat="1" applyFont="1" applyFill="1" applyBorder="1" applyAlignment="1">
      <alignment horizontal="right" vertical="top" wrapText="1"/>
    </xf>
    <xf numFmtId="3" fontId="20" fillId="8" borderId="16" xfId="0" applyNumberFormat="1" applyFont="1" applyFill="1" applyBorder="1" applyAlignment="1">
      <alignment horizontal="right" vertical="top" wrapText="1"/>
    </xf>
    <xf numFmtId="3" fontId="3" fillId="0" borderId="6" xfId="0" applyNumberFormat="1" applyFont="1" applyBorder="1" applyAlignment="1">
      <alignment horizontal="right" vertical="top" wrapText="1"/>
    </xf>
    <xf numFmtId="9" fontId="6" fillId="8" borderId="16" xfId="2" applyNumberFormat="1" applyFont="1" applyFill="1" applyBorder="1" applyAlignment="1">
      <alignment horizontal="right" wrapText="1"/>
    </xf>
    <xf numFmtId="166" fontId="6" fillId="8" borderId="27" xfId="1" applyNumberFormat="1" applyFont="1" applyFill="1" applyBorder="1" applyAlignment="1">
      <alignment horizontal="left" wrapText="1"/>
    </xf>
    <xf numFmtId="3" fontId="3" fillId="0" borderId="0" xfId="0" applyNumberFormat="1" applyFont="1"/>
    <xf numFmtId="3" fontId="20" fillId="8" borderId="4" xfId="0" applyNumberFormat="1" applyFont="1" applyFill="1" applyBorder="1" applyAlignment="1">
      <alignment horizontal="right"/>
    </xf>
    <xf numFmtId="0" fontId="2" fillId="0" borderId="27" xfId="0" applyFont="1" applyFill="1" applyBorder="1" applyAlignment="1">
      <alignment horizontal="left" vertical="top" wrapText="1"/>
    </xf>
    <xf numFmtId="0" fontId="2" fillId="0" borderId="27" xfId="0" applyFont="1" applyFill="1" applyBorder="1" applyAlignment="1">
      <alignment wrapText="1"/>
    </xf>
    <xf numFmtId="0" fontId="6" fillId="0" borderId="12" xfId="0" applyFont="1" applyFill="1" applyBorder="1" applyAlignment="1">
      <alignment vertical="top" wrapText="1"/>
    </xf>
    <xf numFmtId="0" fontId="6" fillId="0" borderId="23" xfId="0" applyFont="1" applyFill="1" applyBorder="1" applyAlignment="1">
      <alignment vertical="top" wrapText="1"/>
    </xf>
    <xf numFmtId="0" fontId="6" fillId="0" borderId="27" xfId="0" applyFont="1" applyFill="1" applyBorder="1" applyAlignment="1">
      <alignment horizontal="left" vertical="top" wrapText="1"/>
    </xf>
    <xf numFmtId="0" fontId="6" fillId="0" borderId="27" xfId="0" applyFont="1" applyFill="1" applyBorder="1" applyAlignment="1">
      <alignment vertical="top" wrapText="1"/>
    </xf>
    <xf numFmtId="0" fontId="3" fillId="3" borderId="0" xfId="0" applyFont="1" applyFill="1" applyBorder="1" applyAlignment="1">
      <alignment horizontal="right" vertical="top" wrapText="1"/>
    </xf>
    <xf numFmtId="3" fontId="20" fillId="8" borderId="16" xfId="0" applyNumberFormat="1" applyFont="1" applyFill="1" applyBorder="1" applyAlignment="1">
      <alignment horizontal="right" wrapText="1"/>
    </xf>
    <xf numFmtId="0" fontId="4" fillId="3" borderId="32" xfId="0" applyFont="1" applyFill="1" applyBorder="1" applyAlignment="1">
      <alignment horizontal="right" wrapText="1"/>
    </xf>
    <xf numFmtId="10" fontId="21" fillId="0" borderId="16" xfId="0" applyNumberFormat="1" applyFont="1" applyFill="1" applyBorder="1" applyAlignment="1">
      <alignment horizontal="right" vertical="top" wrapText="1"/>
    </xf>
    <xf numFmtId="3" fontId="21" fillId="0" borderId="10" xfId="0" applyNumberFormat="1" applyFont="1" applyFill="1" applyBorder="1" applyAlignment="1">
      <alignment horizontal="right" vertical="top" wrapText="1"/>
    </xf>
    <xf numFmtId="3" fontId="20" fillId="0" borderId="10" xfId="0" applyNumberFormat="1" applyFont="1" applyFill="1" applyBorder="1" applyAlignment="1">
      <alignment horizontal="right" vertical="top" wrapText="1"/>
    </xf>
    <xf numFmtId="164" fontId="20" fillId="0" borderId="10" xfId="0" applyNumberFormat="1" applyFont="1" applyFill="1" applyBorder="1" applyAlignment="1">
      <alignment horizontal="right" vertical="top" wrapText="1"/>
    </xf>
    <xf numFmtId="10" fontId="20" fillId="0" borderId="16" xfId="0" applyNumberFormat="1" applyFont="1" applyFill="1" applyBorder="1" applyAlignment="1">
      <alignment horizontal="right" wrapText="1"/>
    </xf>
    <xf numFmtId="3" fontId="21" fillId="0" borderId="16" xfId="0" applyNumberFormat="1" applyFont="1" applyFill="1" applyBorder="1" applyAlignment="1">
      <alignment horizontal="right" wrapText="1"/>
    </xf>
    <xf numFmtId="3" fontId="23" fillId="0" borderId="4" xfId="0" applyNumberFormat="1" applyFont="1" applyFill="1" applyBorder="1" applyAlignment="1">
      <alignment horizontal="right"/>
    </xf>
    <xf numFmtId="3" fontId="24" fillId="0" borderId="16" xfId="0" applyNumberFormat="1" applyFont="1" applyFill="1" applyBorder="1" applyAlignment="1">
      <alignment horizontal="right" wrapText="1"/>
    </xf>
    <xf numFmtId="3" fontId="23" fillId="0" borderId="6" xfId="0" applyNumberFormat="1" applyFont="1" applyBorder="1"/>
    <xf numFmtId="3" fontId="23" fillId="0" borderId="2" xfId="0" applyNumberFormat="1" applyFont="1" applyBorder="1"/>
    <xf numFmtId="3" fontId="20" fillId="8" borderId="16" xfId="0" applyNumberFormat="1" applyFont="1" applyFill="1" applyBorder="1" applyAlignment="1"/>
    <xf numFmtId="3" fontId="20" fillId="8" borderId="16" xfId="0" applyNumberFormat="1" applyFont="1" applyFill="1" applyBorder="1" applyAlignment="1">
      <alignment horizontal="right"/>
    </xf>
    <xf numFmtId="9" fontId="6" fillId="8" borderId="27" xfId="2" applyFont="1" applyFill="1" applyBorder="1" applyAlignment="1">
      <alignment horizontal="right" wrapText="1"/>
    </xf>
    <xf numFmtId="0" fontId="6" fillId="0" borderId="27" xfId="0" applyFont="1" applyFill="1" applyBorder="1" applyAlignment="1">
      <alignment wrapText="1"/>
    </xf>
    <xf numFmtId="0" fontId="0" fillId="0" borderId="0" xfId="0" applyFill="1"/>
    <xf numFmtId="0" fontId="0" fillId="0" borderId="0" xfId="0" applyFill="1" applyAlignment="1">
      <alignment wrapText="1"/>
    </xf>
    <xf numFmtId="3" fontId="6" fillId="8" borderId="15" xfId="0" applyNumberFormat="1" applyFont="1" applyFill="1" applyBorder="1" applyAlignment="1">
      <alignment horizontal="right" wrapText="1"/>
    </xf>
    <xf numFmtId="0" fontId="6" fillId="0" borderId="15" xfId="0" applyFont="1" applyFill="1" applyBorder="1" applyAlignment="1">
      <alignment vertical="top" wrapText="1"/>
    </xf>
    <xf numFmtId="0" fontId="6" fillId="0" borderId="13" xfId="0" applyFont="1" applyFill="1" applyBorder="1" applyAlignment="1">
      <alignment vertical="top" wrapText="1"/>
    </xf>
    <xf numFmtId="0" fontId="14" fillId="0" borderId="0" xfId="0" applyFont="1" applyFill="1" applyAlignment="1"/>
    <xf numFmtId="0" fontId="6" fillId="0" borderId="14" xfId="0" applyFont="1" applyFill="1" applyBorder="1" applyAlignment="1">
      <alignment vertical="top" wrapText="1"/>
    </xf>
    <xf numFmtId="0" fontId="6" fillId="0" borderId="27" xfId="0" applyFont="1" applyFill="1" applyBorder="1" applyAlignment="1">
      <alignment horizontal="left" wrapText="1"/>
    </xf>
    <xf numFmtId="0" fontId="6" fillId="0" borderId="28" xfId="0" applyFont="1" applyFill="1" applyBorder="1" applyAlignment="1">
      <alignment vertical="top" wrapText="1"/>
    </xf>
    <xf numFmtId="0" fontId="6" fillId="0" borderId="0" xfId="0" applyFont="1" applyFill="1" applyBorder="1" applyAlignment="1">
      <alignment vertical="top" wrapText="1"/>
    </xf>
    <xf numFmtId="9" fontId="6" fillId="0" borderId="0" xfId="0" applyNumberFormat="1" applyFont="1" applyFill="1" applyBorder="1" applyAlignment="1">
      <alignment horizontal="right" wrapText="1"/>
    </xf>
    <xf numFmtId="0" fontId="6" fillId="0" borderId="0" xfId="0" applyFont="1" applyFill="1" applyBorder="1" applyAlignment="1">
      <alignment horizontal="right" wrapText="1"/>
    </xf>
    <xf numFmtId="9" fontId="6" fillId="0" borderId="14" xfId="0" applyNumberFormat="1" applyFont="1" applyFill="1" applyBorder="1" applyAlignment="1">
      <alignment horizontal="right" wrapText="1"/>
    </xf>
    <xf numFmtId="0" fontId="6" fillId="0" borderId="15" xfId="0" applyFont="1" applyFill="1" applyBorder="1" applyAlignment="1">
      <alignment horizontal="left" vertical="top" wrapText="1"/>
    </xf>
    <xf numFmtId="0" fontId="6" fillId="0" borderId="13" xfId="0" applyFont="1" applyFill="1" applyBorder="1" applyAlignment="1">
      <alignment horizontal="left" vertical="top" wrapText="1"/>
    </xf>
    <xf numFmtId="3" fontId="21" fillId="9" borderId="4" xfId="0" applyNumberFormat="1" applyFont="1" applyFill="1" applyBorder="1" applyAlignment="1">
      <alignment horizontal="right"/>
    </xf>
    <xf numFmtId="3" fontId="20" fillId="9" borderId="16" xfId="0" applyNumberFormat="1" applyFont="1" applyFill="1" applyBorder="1" applyAlignment="1">
      <alignment horizontal="right" wrapText="1"/>
    </xf>
    <xf numFmtId="3" fontId="3" fillId="0" borderId="4" xfId="0" applyNumberFormat="1" applyFont="1" applyBorder="1"/>
    <xf numFmtId="3" fontId="3" fillId="0" borderId="8" xfId="0" applyNumberFormat="1" applyFont="1" applyBorder="1"/>
    <xf numFmtId="3" fontId="21" fillId="9" borderId="4" xfId="0" applyNumberFormat="1" applyFont="1" applyFill="1" applyBorder="1"/>
    <xf numFmtId="3" fontId="3" fillId="8" borderId="4" xfId="0" applyNumberFormat="1" applyFont="1" applyFill="1" applyBorder="1" applyAlignment="1"/>
    <xf numFmtId="3" fontId="3" fillId="8" borderId="16" xfId="0" applyNumberFormat="1" applyFont="1" applyFill="1" applyBorder="1" applyAlignment="1"/>
    <xf numFmtId="3" fontId="21" fillId="8" borderId="4" xfId="0" applyNumberFormat="1" applyFont="1" applyFill="1" applyBorder="1" applyAlignment="1">
      <alignment horizontal="right"/>
    </xf>
    <xf numFmtId="3" fontId="21" fillId="8" borderId="4" xfId="0" applyNumberFormat="1" applyFont="1" applyFill="1" applyBorder="1"/>
    <xf numFmtId="3" fontId="6" fillId="8" borderId="15" xfId="0" applyNumberFormat="1" applyFont="1" applyFill="1" applyBorder="1" applyAlignment="1">
      <alignment horizontal="right" wrapText="1"/>
    </xf>
    <xf numFmtId="3" fontId="6" fillId="8" borderId="15" xfId="0" applyNumberFormat="1" applyFont="1" applyFill="1" applyBorder="1" applyAlignment="1">
      <alignment horizontal="right" wrapText="1"/>
    </xf>
    <xf numFmtId="10" fontId="6" fillId="8" borderId="16" xfId="2" applyNumberFormat="1" applyFont="1" applyFill="1" applyBorder="1" applyAlignment="1">
      <alignment horizontal="right" wrapText="1"/>
    </xf>
    <xf numFmtId="3" fontId="2" fillId="8" borderId="27" xfId="0" applyNumberFormat="1" applyFont="1" applyFill="1" applyBorder="1" applyAlignment="1">
      <alignment horizontal="right" wrapText="1"/>
    </xf>
    <xf numFmtId="3" fontId="21" fillId="0" borderId="4" xfId="0" applyNumberFormat="1" applyFont="1" applyFill="1" applyBorder="1" applyAlignment="1">
      <alignment horizontal="right"/>
    </xf>
    <xf numFmtId="3" fontId="21" fillId="0" borderId="4" xfId="0" applyNumberFormat="1" applyFont="1" applyFill="1" applyBorder="1"/>
    <xf numFmtId="3" fontId="6" fillId="0" borderId="12" xfId="0" applyNumberFormat="1" applyFont="1" applyFill="1" applyBorder="1" applyAlignment="1">
      <alignment horizontal="right" wrapText="1"/>
    </xf>
    <xf numFmtId="0" fontId="6" fillId="0" borderId="12" xfId="0" applyFont="1" applyFill="1" applyBorder="1" applyAlignment="1">
      <alignment horizontal="right" wrapText="1"/>
    </xf>
    <xf numFmtId="0" fontId="9" fillId="0" borderId="12" xfId="0" applyFont="1" applyFill="1" applyBorder="1" applyAlignment="1">
      <alignment horizontal="center" wrapText="1"/>
    </xf>
    <xf numFmtId="9" fontId="6" fillId="0" borderId="16" xfId="2" applyNumberFormat="1" applyFont="1" applyFill="1" applyBorder="1" applyAlignment="1">
      <alignment horizontal="right" wrapText="1"/>
    </xf>
    <xf numFmtId="9" fontId="6" fillId="0" borderId="12" xfId="0" applyNumberFormat="1" applyFont="1" applyFill="1" applyBorder="1" applyAlignment="1">
      <alignment horizontal="right" wrapText="1"/>
    </xf>
    <xf numFmtId="166" fontId="6" fillId="0" borderId="27" xfId="1" applyNumberFormat="1" applyFont="1" applyFill="1" applyBorder="1" applyAlignment="1">
      <alignment horizontal="right" wrapText="1"/>
    </xf>
    <xf numFmtId="0" fontId="6" fillId="0" borderId="27" xfId="0" applyNumberFormat="1" applyFont="1" applyFill="1" applyBorder="1" applyAlignment="1">
      <alignment horizontal="right" wrapText="1"/>
    </xf>
    <xf numFmtId="166" fontId="6" fillId="0" borderId="15" xfId="1" applyNumberFormat="1" applyFont="1" applyFill="1" applyBorder="1" applyAlignment="1">
      <alignment horizontal="right" wrapText="1"/>
    </xf>
    <xf numFmtId="0" fontId="2" fillId="0" borderId="27" xfId="0" applyFont="1" applyFill="1" applyBorder="1" applyAlignment="1">
      <alignment horizontal="right" wrapText="1"/>
    </xf>
    <xf numFmtId="9" fontId="6" fillId="0" borderId="27" xfId="0" applyNumberFormat="1" applyFont="1" applyFill="1" applyBorder="1" applyAlignment="1">
      <alignment horizontal="right" wrapText="1"/>
    </xf>
    <xf numFmtId="0" fontId="6" fillId="0" borderId="27" xfId="0" applyFont="1" applyFill="1" applyBorder="1" applyAlignment="1">
      <alignment horizontal="right" wrapText="1"/>
    </xf>
    <xf numFmtId="6" fontId="6" fillId="0" borderId="12" xfId="0" applyNumberFormat="1" applyFont="1" applyFill="1" applyBorder="1" applyAlignment="1">
      <alignment horizontal="right" wrapText="1"/>
    </xf>
    <xf numFmtId="166" fontId="6" fillId="0" borderId="27" xfId="1" applyNumberFormat="1" applyFont="1" applyFill="1" applyBorder="1" applyAlignment="1">
      <alignment horizontal="left" wrapText="1"/>
    </xf>
    <xf numFmtId="3" fontId="6" fillId="0" borderId="15" xfId="0" applyNumberFormat="1" applyFont="1" applyFill="1" applyBorder="1" applyAlignment="1">
      <alignment horizontal="right" wrapText="1"/>
    </xf>
    <xf numFmtId="0" fontId="1" fillId="0" borderId="0" xfId="0" applyFont="1" applyFill="1"/>
    <xf numFmtId="0" fontId="0" fillId="0" borderId="0" xfId="0" applyFont="1" applyFill="1"/>
    <xf numFmtId="3" fontId="6" fillId="0" borderId="12" xfId="0" applyNumberFormat="1" applyFont="1" applyFill="1" applyBorder="1" applyAlignment="1">
      <alignment horizontal="center" wrapText="1"/>
    </xf>
    <xf numFmtId="0" fontId="2" fillId="8" borderId="24" xfId="0" applyFont="1" applyFill="1" applyBorder="1" applyAlignment="1">
      <alignment horizontal="right" wrapText="1"/>
    </xf>
    <xf numFmtId="3" fontId="6" fillId="0" borderId="16" xfId="0" applyNumberFormat="1" applyFont="1" applyFill="1" applyBorder="1" applyAlignment="1">
      <alignment horizontal="center" wrapText="1"/>
    </xf>
    <xf numFmtId="3" fontId="3" fillId="0" borderId="4" xfId="0" applyNumberFormat="1" applyFont="1" applyFill="1" applyBorder="1" applyAlignment="1">
      <alignment horizontal="center"/>
    </xf>
    <xf numFmtId="3" fontId="4" fillId="0" borderId="4" xfId="0" applyNumberFormat="1" applyFont="1" applyFill="1" applyBorder="1" applyAlignment="1">
      <alignment horizontal="center" vertical="top" wrapText="1"/>
    </xf>
    <xf numFmtId="3" fontId="20" fillId="0" borderId="4" xfId="0" applyNumberFormat="1" applyFont="1" applyFill="1" applyBorder="1" applyAlignment="1">
      <alignment horizontal="center"/>
    </xf>
    <xf numFmtId="3" fontId="4" fillId="0" borderId="4" xfId="0" applyNumberFormat="1" applyFont="1" applyFill="1" applyBorder="1" applyAlignment="1">
      <alignment horizontal="center"/>
    </xf>
    <xf numFmtId="3" fontId="2" fillId="0" borderId="27" xfId="0" applyNumberFormat="1" applyFont="1" applyFill="1" applyBorder="1" applyAlignment="1">
      <alignment horizontal="right" wrapText="1"/>
    </xf>
    <xf numFmtId="9" fontId="6" fillId="0" borderId="27" xfId="2" applyFont="1" applyFill="1" applyBorder="1" applyAlignment="1">
      <alignment horizontal="right" wrapText="1"/>
    </xf>
    <xf numFmtId="0" fontId="1" fillId="0" borderId="0" xfId="0" applyFont="1" applyAlignment="1"/>
    <xf numFmtId="0" fontId="8" fillId="3" borderId="20" xfId="0" applyFont="1" applyFill="1" applyBorder="1" applyAlignment="1">
      <alignment vertical="top" wrapText="1"/>
    </xf>
    <xf numFmtId="0" fontId="8" fillId="3" borderId="21" xfId="0" applyFont="1" applyFill="1" applyBorder="1" applyAlignment="1">
      <alignment vertical="top" wrapText="1"/>
    </xf>
    <xf numFmtId="0" fontId="8" fillId="3" borderId="11" xfId="0" applyFont="1" applyFill="1" applyBorder="1" applyAlignment="1">
      <alignment vertical="top" wrapText="1"/>
    </xf>
    <xf numFmtId="0" fontId="10" fillId="0" borderId="22" xfId="0" applyFont="1" applyFill="1" applyBorder="1" applyAlignment="1">
      <alignment vertical="top" wrapText="1"/>
    </xf>
    <xf numFmtId="0" fontId="10" fillId="0" borderId="23" xfId="0" applyFont="1" applyFill="1" applyBorder="1" applyAlignment="1">
      <alignment vertical="top" wrapText="1"/>
    </xf>
    <xf numFmtId="0" fontId="10" fillId="0" borderId="12" xfId="0" applyFont="1" applyFill="1" applyBorder="1" applyAlignment="1">
      <alignment vertical="top" wrapText="1"/>
    </xf>
    <xf numFmtId="0" fontId="8" fillId="0" borderId="22" xfId="0" applyFont="1" applyFill="1" applyBorder="1" applyAlignment="1">
      <alignment vertical="top" wrapText="1"/>
    </xf>
    <xf numFmtId="0" fontId="8" fillId="0" borderId="23" xfId="0" applyFont="1" applyFill="1" applyBorder="1" applyAlignment="1">
      <alignment vertical="top" wrapText="1"/>
    </xf>
    <xf numFmtId="0" fontId="8" fillId="0" borderId="12" xfId="0" applyFont="1" applyFill="1" applyBorder="1" applyAlignment="1">
      <alignment vertical="top" wrapText="1"/>
    </xf>
    <xf numFmtId="0" fontId="10" fillId="0" borderId="24" xfId="0" applyFont="1" applyFill="1" applyBorder="1" applyAlignment="1">
      <alignment vertical="top" wrapText="1"/>
    </xf>
    <xf numFmtId="0" fontId="10" fillId="0" borderId="25" xfId="0" applyFont="1" applyFill="1" applyBorder="1" applyAlignment="1">
      <alignment vertical="top" wrapText="1"/>
    </xf>
    <xf numFmtId="0" fontId="10" fillId="0" borderId="26" xfId="0" applyFont="1" applyFill="1" applyBorder="1" applyAlignment="1">
      <alignment vertical="top" wrapText="1"/>
    </xf>
    <xf numFmtId="0" fontId="8" fillId="3" borderId="22" xfId="0" applyFont="1" applyFill="1" applyBorder="1" applyAlignment="1">
      <alignment vertical="top" wrapText="1"/>
    </xf>
    <xf numFmtId="0" fontId="8" fillId="3" borderId="23" xfId="0" applyFont="1" applyFill="1" applyBorder="1" applyAlignment="1">
      <alignment vertical="top" wrapText="1"/>
    </xf>
    <xf numFmtId="0" fontId="8" fillId="3" borderId="12" xfId="0" applyFont="1" applyFill="1" applyBorder="1" applyAlignment="1">
      <alignment vertical="top" wrapText="1"/>
    </xf>
    <xf numFmtId="0" fontId="8" fillId="0" borderId="20" xfId="0" applyFont="1" applyFill="1" applyBorder="1" applyAlignment="1">
      <alignment vertical="top" wrapText="1"/>
    </xf>
    <xf numFmtId="0" fontId="8" fillId="0" borderId="21" xfId="0" applyFont="1" applyFill="1" applyBorder="1" applyAlignment="1">
      <alignment vertical="top" wrapText="1"/>
    </xf>
    <xf numFmtId="0" fontId="8" fillId="0" borderId="11" xfId="0" applyFont="1" applyFill="1" applyBorder="1" applyAlignment="1">
      <alignment vertical="top" wrapText="1"/>
    </xf>
    <xf numFmtId="0" fontId="2" fillId="0" borderId="20" xfId="0" applyFont="1" applyFill="1" applyBorder="1" applyAlignment="1">
      <alignment vertical="top" wrapText="1"/>
    </xf>
    <xf numFmtId="0" fontId="2" fillId="0" borderId="21" xfId="0" applyFont="1" applyFill="1" applyBorder="1" applyAlignment="1">
      <alignment vertical="top" wrapText="1"/>
    </xf>
    <xf numFmtId="0" fontId="2" fillId="0" borderId="11" xfId="0" applyFont="1" applyFill="1" applyBorder="1" applyAlignment="1">
      <alignment vertical="top" wrapText="1"/>
    </xf>
    <xf numFmtId="0" fontId="2" fillId="0" borderId="0" xfId="0" applyFont="1" applyFill="1" applyBorder="1" applyAlignment="1">
      <alignment vertical="top" wrapText="1"/>
    </xf>
    <xf numFmtId="0" fontId="2" fillId="0" borderId="14" xfId="0" applyFont="1" applyFill="1" applyBorder="1" applyAlignment="1">
      <alignment vertical="top" wrapText="1"/>
    </xf>
    <xf numFmtId="0" fontId="10" fillId="0" borderId="20" xfId="0" applyFont="1" applyFill="1" applyBorder="1" applyAlignment="1">
      <alignment vertical="top" wrapText="1"/>
    </xf>
    <xf numFmtId="0" fontId="10" fillId="0" borderId="21" xfId="0" applyFont="1" applyFill="1" applyBorder="1" applyAlignment="1">
      <alignment vertical="top" wrapText="1"/>
    </xf>
    <xf numFmtId="0" fontId="10" fillId="0" borderId="11" xfId="0" applyFont="1" applyFill="1" applyBorder="1" applyAlignment="1">
      <alignment vertical="top" wrapText="1"/>
    </xf>
    <xf numFmtId="0" fontId="10" fillId="0" borderId="0" xfId="0" applyFont="1" applyFill="1" applyBorder="1" applyAlignment="1">
      <alignment vertical="top" wrapText="1"/>
    </xf>
    <xf numFmtId="0" fontId="10" fillId="0" borderId="14" xfId="0" applyFont="1" applyFill="1" applyBorder="1" applyAlignment="1">
      <alignment vertical="top" wrapText="1"/>
    </xf>
    <xf numFmtId="0" fontId="6" fillId="0" borderId="20" xfId="0" applyFont="1" applyFill="1" applyBorder="1" applyAlignment="1">
      <alignment vertical="top" wrapText="1"/>
    </xf>
    <xf numFmtId="0" fontId="0" fillId="0" borderId="21" xfId="0" applyFill="1" applyBorder="1" applyAlignment="1">
      <alignment wrapText="1"/>
    </xf>
    <xf numFmtId="0" fontId="0" fillId="0" borderId="11" xfId="0" applyFill="1" applyBorder="1" applyAlignment="1">
      <alignment wrapText="1"/>
    </xf>
    <xf numFmtId="3" fontId="6" fillId="0" borderId="15" xfId="0" applyNumberFormat="1" applyFont="1" applyFill="1" applyBorder="1" applyAlignment="1">
      <alignment horizontal="center" wrapText="1"/>
    </xf>
    <xf numFmtId="3" fontId="6" fillId="0" borderId="13" xfId="0" applyNumberFormat="1" applyFont="1" applyFill="1" applyBorder="1" applyAlignment="1">
      <alignment horizontal="center" wrapText="1"/>
    </xf>
    <xf numFmtId="0" fontId="6" fillId="0" borderId="15" xfId="0" applyFont="1" applyFill="1" applyBorder="1" applyAlignment="1">
      <alignment vertical="top" wrapText="1"/>
    </xf>
    <xf numFmtId="0" fontId="6" fillId="0" borderId="13" xfId="0" applyFont="1" applyFill="1" applyBorder="1" applyAlignment="1">
      <alignment vertical="top" wrapText="1"/>
    </xf>
    <xf numFmtId="3" fontId="6" fillId="0" borderId="15" xfId="0" applyNumberFormat="1" applyFont="1" applyFill="1" applyBorder="1" applyAlignment="1">
      <alignment horizontal="right" wrapText="1"/>
    </xf>
    <xf numFmtId="3" fontId="6" fillId="0" borderId="13" xfId="0" applyNumberFormat="1" applyFont="1" applyFill="1" applyBorder="1" applyAlignment="1">
      <alignment horizontal="right" wrapText="1"/>
    </xf>
    <xf numFmtId="3" fontId="6" fillId="8" borderId="15" xfId="0" applyNumberFormat="1" applyFont="1" applyFill="1" applyBorder="1" applyAlignment="1">
      <alignment horizontal="right" wrapText="1"/>
    </xf>
    <xf numFmtId="3" fontId="6" fillId="8" borderId="13" xfId="0" applyNumberFormat="1" applyFont="1" applyFill="1" applyBorder="1" applyAlignment="1">
      <alignment horizontal="right" wrapText="1"/>
    </xf>
    <xf numFmtId="166" fontId="6" fillId="0" borderId="15" xfId="1" applyNumberFormat="1" applyFont="1" applyFill="1" applyBorder="1" applyAlignment="1">
      <alignment horizontal="right" wrapText="1"/>
    </xf>
    <xf numFmtId="166" fontId="6" fillId="0" borderId="13" xfId="1" applyNumberFormat="1" applyFont="1" applyFill="1" applyBorder="1" applyAlignment="1">
      <alignment horizontal="right" wrapText="1"/>
    </xf>
    <xf numFmtId="0" fontId="6" fillId="0" borderId="13" xfId="0" applyFont="1" applyFill="1" applyBorder="1" applyAlignment="1">
      <alignment horizontal="right" wrapText="1"/>
    </xf>
    <xf numFmtId="0" fontId="6" fillId="8" borderId="13" xfId="0" applyFont="1" applyFill="1" applyBorder="1" applyAlignment="1">
      <alignment horizontal="right" wrapText="1"/>
    </xf>
    <xf numFmtId="0" fontId="6" fillId="8" borderId="15" xfId="0" applyFont="1" applyFill="1" applyBorder="1" applyAlignment="1">
      <alignment horizontal="right" wrapText="1"/>
    </xf>
    <xf numFmtId="0" fontId="10" fillId="0" borderId="28" xfId="0" applyFont="1" applyFill="1" applyBorder="1" applyAlignment="1">
      <alignment horizontal="left" wrapText="1"/>
    </xf>
    <xf numFmtId="0" fontId="10" fillId="0" borderId="0" xfId="0" applyFont="1" applyFill="1" applyBorder="1" applyAlignment="1">
      <alignment horizontal="left" wrapText="1"/>
    </xf>
    <xf numFmtId="0" fontId="10" fillId="0" borderId="14" xfId="0" applyFont="1" applyFill="1" applyBorder="1" applyAlignment="1">
      <alignment horizontal="left" wrapText="1"/>
    </xf>
    <xf numFmtId="0" fontId="10" fillId="0" borderId="22" xfId="0" applyFont="1" applyFill="1" applyBorder="1" applyAlignment="1">
      <alignment horizontal="left" wrapText="1"/>
    </xf>
    <xf numFmtId="0" fontId="10" fillId="0" borderId="23" xfId="0" applyFont="1" applyFill="1" applyBorder="1" applyAlignment="1">
      <alignment horizontal="left" wrapText="1"/>
    </xf>
    <xf numFmtId="0" fontId="10" fillId="0" borderId="12" xfId="0" applyFont="1" applyFill="1" applyBorder="1" applyAlignment="1">
      <alignment horizontal="left" wrapText="1"/>
    </xf>
    <xf numFmtId="0" fontId="6" fillId="0" borderId="20" xfId="0" applyFont="1" applyFill="1" applyBorder="1" applyAlignment="1">
      <alignment horizontal="center" vertical="top" wrapText="1"/>
    </xf>
    <xf numFmtId="0" fontId="6" fillId="0" borderId="21" xfId="0" applyFont="1" applyFill="1" applyBorder="1" applyAlignment="1">
      <alignment horizontal="center" vertical="top" wrapText="1"/>
    </xf>
    <xf numFmtId="0" fontId="6" fillId="0" borderId="11" xfId="0" applyFont="1" applyFill="1" applyBorder="1" applyAlignment="1">
      <alignment horizontal="center" vertical="top" wrapText="1"/>
    </xf>
    <xf numFmtId="0" fontId="8" fillId="0" borderId="20" xfId="0" applyFont="1" applyFill="1" applyBorder="1" applyAlignment="1">
      <alignment horizontal="left" wrapText="1"/>
    </xf>
    <xf numFmtId="0" fontId="8" fillId="0" borderId="21" xfId="0" applyFont="1" applyFill="1" applyBorder="1" applyAlignment="1">
      <alignment horizontal="left" wrapText="1"/>
    </xf>
    <xf numFmtId="0" fontId="8" fillId="0" borderId="11" xfId="0" applyFont="1" applyFill="1" applyBorder="1" applyAlignment="1">
      <alignment horizontal="left" wrapText="1"/>
    </xf>
    <xf numFmtId="0" fontId="8" fillId="0" borderId="22" xfId="0" applyFont="1" applyFill="1" applyBorder="1" applyAlignment="1">
      <alignment horizontal="left" wrapText="1"/>
    </xf>
    <xf numFmtId="0" fontId="8" fillId="0" borderId="23" xfId="0" applyFont="1" applyFill="1" applyBorder="1" applyAlignment="1">
      <alignment horizontal="left" wrapText="1"/>
    </xf>
    <xf numFmtId="0" fontId="8" fillId="0" borderId="12" xfId="0" applyFont="1" applyFill="1" applyBorder="1" applyAlignment="1">
      <alignment horizontal="left" wrapText="1"/>
    </xf>
    <xf numFmtId="0" fontId="6" fillId="0" borderId="15" xfId="0" applyFont="1" applyFill="1" applyBorder="1" applyAlignment="1">
      <alignment horizontal="right" wrapText="1"/>
    </xf>
    <xf numFmtId="9" fontId="6" fillId="0" borderId="15" xfId="0" applyNumberFormat="1" applyFont="1" applyFill="1" applyBorder="1" applyAlignment="1">
      <alignment horizontal="center" wrapText="1"/>
    </xf>
    <xf numFmtId="9" fontId="6" fillId="0" borderId="13" xfId="0" applyNumberFormat="1" applyFont="1" applyFill="1" applyBorder="1" applyAlignment="1">
      <alignment horizontal="center" wrapText="1"/>
    </xf>
    <xf numFmtId="9" fontId="6" fillId="0" borderId="15" xfId="0" applyNumberFormat="1" applyFont="1" applyFill="1" applyBorder="1" applyAlignment="1">
      <alignment horizontal="right" wrapText="1"/>
    </xf>
    <xf numFmtId="9" fontId="6" fillId="0" borderId="13" xfId="0" applyNumberFormat="1" applyFont="1" applyFill="1" applyBorder="1" applyAlignment="1">
      <alignment horizontal="right" wrapText="1"/>
    </xf>
    <xf numFmtId="0" fontId="5" fillId="3" borderId="3" xfId="0" applyFont="1" applyFill="1" applyBorder="1" applyAlignment="1">
      <alignment horizontal="left" wrapText="1"/>
    </xf>
    <xf numFmtId="0" fontId="22" fillId="7" borderId="6" xfId="3" applyBorder="1" applyAlignment="1">
      <alignment horizontal="center" vertical="center"/>
    </xf>
    <xf numFmtId="0" fontId="22" fillId="7" borderId="0" xfId="3" applyBorder="1" applyAlignment="1">
      <alignment horizontal="center" vertical="center"/>
    </xf>
    <xf numFmtId="0" fontId="22" fillId="7" borderId="2" xfId="3" applyBorder="1" applyAlignment="1">
      <alignment horizontal="center" vertical="center"/>
    </xf>
    <xf numFmtId="0" fontId="22" fillId="7" borderId="3" xfId="3" applyBorder="1" applyAlignment="1">
      <alignment horizontal="center" vertical="center"/>
    </xf>
    <xf numFmtId="0" fontId="5" fillId="3" borderId="2" xfId="0" applyFont="1" applyFill="1" applyBorder="1" applyAlignment="1">
      <alignment wrapText="1"/>
    </xf>
    <xf numFmtId="0" fontId="5" fillId="3" borderId="3" xfId="0" applyFont="1" applyFill="1" applyBorder="1" applyAlignment="1">
      <alignment wrapText="1"/>
    </xf>
    <xf numFmtId="0" fontId="11" fillId="4" borderId="10" xfId="0" applyFont="1" applyFill="1" applyBorder="1" applyAlignment="1">
      <alignment wrapText="1"/>
    </xf>
    <xf numFmtId="0" fontId="11" fillId="4" borderId="1" xfId="0" applyFont="1" applyFill="1" applyBorder="1" applyAlignment="1">
      <alignment wrapText="1"/>
    </xf>
    <xf numFmtId="0" fontId="11" fillId="4" borderId="1" xfId="0" applyFont="1" applyFill="1" applyBorder="1" applyAlignment="1"/>
    <xf numFmtId="0" fontId="11" fillId="4" borderId="17" xfId="0" applyFont="1" applyFill="1" applyBorder="1" applyAlignment="1">
      <alignment wrapText="1"/>
    </xf>
    <xf numFmtId="0" fontId="22" fillId="7" borderId="9" xfId="3" applyBorder="1" applyAlignment="1">
      <alignment horizontal="center" vertical="center"/>
    </xf>
    <xf numFmtId="0" fontId="22" fillId="7" borderId="4" xfId="3" applyBorder="1" applyAlignment="1">
      <alignment horizontal="center" vertical="center"/>
    </xf>
    <xf numFmtId="0" fontId="22" fillId="7" borderId="8" xfId="3" applyBorder="1" applyAlignment="1">
      <alignment horizontal="center" vertical="center"/>
    </xf>
    <xf numFmtId="0" fontId="5" fillId="3" borderId="3" xfId="0" applyFont="1" applyFill="1" applyBorder="1" applyAlignment="1">
      <alignment horizontal="center" wrapText="1"/>
    </xf>
  </cellXfs>
  <cellStyles count="4">
    <cellStyle name="Comma" xfId="1" builtinId="3"/>
    <cellStyle name="Neutral" xfId="3" builtinId="28"/>
    <cellStyle name="Normal" xfId="0" builtinId="0"/>
    <cellStyle name="Percent" xfId="2" builtinId="5"/>
  </cellStyles>
  <dxfs count="0"/>
  <tableStyles count="0" defaultTableStyle="TableStyleMedium2" defaultPivotStyle="PivotStyleLight16"/>
  <colors>
    <mruColors>
      <color rgb="FFCCFF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8.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9.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90861752051672"/>
          <c:y val="0.16506385833284487"/>
          <c:w val="0.56817540222513097"/>
          <c:h val="0.80221306083637811"/>
        </c:manualLayout>
      </c:layout>
      <c:pieChart>
        <c:varyColors val="1"/>
        <c:ser>
          <c:idx val="0"/>
          <c:order val="0"/>
          <c:tx>
            <c:strRef>
              <c:f>Holdings!$AB$4</c:f>
              <c:strCache>
                <c:ptCount val="1"/>
                <c:pt idx="0">
                  <c:v>352,284</c:v>
                </c:pt>
              </c:strCache>
            </c:strRef>
          </c:tx>
          <c:spPr>
            <a:ln>
              <a:solidFill>
                <a:schemeClr val="tx1"/>
              </a:solidFill>
            </a:ln>
          </c:spPr>
          <c:dLbls>
            <c:dLbl>
              <c:idx val="0"/>
              <c:layout>
                <c:manualLayout>
                  <c:x val="-0.19293899728510261"/>
                  <c:y val="-1.5830874738672555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390A-43A3-8223-ED8D4054E836}"/>
                </c:ext>
              </c:extLst>
            </c:dLbl>
            <c:spPr>
              <a:solidFill>
                <a:schemeClr val="bg1"/>
              </a:solidFill>
              <a:ln>
                <a:solidFill>
                  <a:schemeClr val="accent1"/>
                </a:solidFill>
              </a:ln>
              <a:effectLst/>
            </c:spPr>
            <c:txPr>
              <a:bodyPr/>
              <a:lstStyle/>
              <a:p>
                <a:pPr>
                  <a:defRPr sz="800" b="1">
                    <a:latin typeface="Arial" pitchFamily="34" charset="0"/>
                    <a:cs typeface="Arial" pitchFamily="34" charset="0"/>
                  </a:defRPr>
                </a:pPr>
                <a:endParaRPr lang="en-US"/>
              </a:p>
            </c:txPr>
            <c:dLblPos val="bestFit"/>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Holdings!$A$4:$A$13</c:f>
              <c:strCache>
                <c:ptCount val="10"/>
                <c:pt idx="0">
                  <c:v>National</c:v>
                </c:pt>
                <c:pt idx="1">
                  <c:v>VIC</c:v>
                </c:pt>
                <c:pt idx="2">
                  <c:v>NSW</c:v>
                </c:pt>
                <c:pt idx="3">
                  <c:v>QLD</c:v>
                </c:pt>
                <c:pt idx="4">
                  <c:v>SA</c:v>
                </c:pt>
                <c:pt idx="5">
                  <c:v>WA</c:v>
                </c:pt>
                <c:pt idx="6">
                  <c:v>TAS</c:v>
                </c:pt>
                <c:pt idx="7">
                  <c:v>NT</c:v>
                </c:pt>
                <c:pt idx="8">
                  <c:v>ACT</c:v>
                </c:pt>
                <c:pt idx="9">
                  <c:v>NZ</c:v>
                </c:pt>
              </c:strCache>
            </c:strRef>
          </c:cat>
          <c:val>
            <c:numRef>
              <c:f>Holdings!$AB$4:$AB$13</c:f>
              <c:numCache>
                <c:formatCode>#,##0</c:formatCode>
                <c:ptCount val="10"/>
                <c:pt idx="0">
                  <c:v>352284.15999999997</c:v>
                </c:pt>
                <c:pt idx="1">
                  <c:v>106364</c:v>
                </c:pt>
                <c:pt idx="2">
                  <c:v>90409</c:v>
                </c:pt>
                <c:pt idx="3">
                  <c:v>66567</c:v>
                </c:pt>
                <c:pt idx="4">
                  <c:v>86746</c:v>
                </c:pt>
                <c:pt idx="5">
                  <c:v>14919</c:v>
                </c:pt>
                <c:pt idx="6">
                  <c:v>23669.4</c:v>
                </c:pt>
                <c:pt idx="7">
                  <c:v>6566</c:v>
                </c:pt>
                <c:pt idx="8">
                  <c:v>0</c:v>
                </c:pt>
                <c:pt idx="9">
                  <c:v>0</c:v>
                </c:pt>
              </c:numCache>
            </c:numRef>
          </c:val>
          <c:extLst>
            <c:ext xmlns:c16="http://schemas.microsoft.com/office/drawing/2014/chart" uri="{C3380CC4-5D6E-409C-BE32-E72D297353CC}">
              <c16:uniqueId val="{00000001-390A-43A3-8223-ED8D4054E836}"/>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81621303364782649"/>
          <c:y val="0.26568207471475397"/>
          <c:w val="0.13457783659173914"/>
          <c:h val="0.62753049651177017"/>
        </c:manualLayout>
      </c:layout>
      <c:overlay val="0"/>
      <c:spPr>
        <a:ln>
          <a:solidFill>
            <a:schemeClr val="tx1"/>
          </a:solidFill>
        </a:ln>
      </c:spPr>
      <c:txPr>
        <a:bodyPr/>
        <a:lstStyle/>
        <a:p>
          <a:pPr>
            <a:defRPr sz="1050" baseline="0">
              <a:latin typeface="Arial" pitchFamily="34" charset="0"/>
            </a:defRPr>
          </a:pPr>
          <a:endParaRPr lang="en-US"/>
        </a:p>
      </c:txPr>
    </c:legend>
    <c:plotVisOnly val="1"/>
    <c:dispBlanksAs val="gap"/>
    <c:showDLblsOverMax val="0"/>
  </c:chart>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87062047542111E-2"/>
          <c:y val="0.11352449716624531"/>
          <c:w val="0.82391562261370432"/>
          <c:h val="0.72697986362734668"/>
        </c:manualLayout>
      </c:layout>
      <c:barChart>
        <c:barDir val="col"/>
        <c:grouping val="clustered"/>
        <c:varyColors val="0"/>
        <c:ser>
          <c:idx val="0"/>
          <c:order val="0"/>
          <c:tx>
            <c:strRef>
              <c:f>Holdings!$A$4</c:f>
              <c:strCache>
                <c:ptCount val="1"/>
                <c:pt idx="0">
                  <c:v>National</c:v>
                </c:pt>
              </c:strCache>
            </c:strRef>
          </c:tx>
          <c:spPr>
            <a:ln>
              <a:solidFill>
                <a:schemeClr val="tx1"/>
              </a:solidFill>
            </a:ln>
          </c:spPr>
          <c:invertIfNegative val="0"/>
          <c:cat>
            <c:strRef>
              <c:f>Holdings!$B$3:$AB$3</c:f>
              <c:strCache>
                <c:ptCount val="27"/>
                <c:pt idx="0">
                  <c:v>1996-97</c:v>
                </c:pt>
                <c:pt idx="1">
                  <c:v>1997-98</c:v>
                </c:pt>
                <c:pt idx="2">
                  <c:v>1998-99</c:v>
                </c:pt>
                <c:pt idx="3">
                  <c:v>1999-00</c:v>
                </c:pt>
                <c:pt idx="4">
                  <c:v>2000-01</c:v>
                </c:pt>
                <c:pt idx="5">
                  <c:v>2001-02</c:v>
                </c:pt>
                <c:pt idx="6">
                  <c:v>2002-03</c:v>
                </c:pt>
                <c:pt idx="7">
                  <c:v>2003-04</c:v>
                </c:pt>
                <c:pt idx="8">
                  <c:v>2004-05</c:v>
                </c:pt>
                <c:pt idx="9">
                  <c:v>2005-06</c:v>
                </c:pt>
                <c:pt idx="10">
                  <c:v>2006-07</c:v>
                </c:pt>
                <c:pt idx="11">
                  <c:v>2007-08</c:v>
                </c:pt>
                <c:pt idx="12">
                  <c:v>2008-09</c:v>
                </c:pt>
                <c:pt idx="13">
                  <c:v>2009-10</c:v>
                </c:pt>
                <c:pt idx="14">
                  <c:v>2010-11</c:v>
                </c:pt>
                <c:pt idx="15">
                  <c:v>2011-12</c:v>
                </c:pt>
                <c:pt idx="16">
                  <c:v>2012-13</c:v>
                </c:pt>
                <c:pt idx="17">
                  <c:v>2013-14</c:v>
                </c:pt>
                <c:pt idx="18">
                  <c:v>2014-15</c:v>
                </c:pt>
                <c:pt idx="19">
                  <c:v>2015-16</c:v>
                </c:pt>
                <c:pt idx="20">
                  <c:v>2016-17</c:v>
                </c:pt>
                <c:pt idx="21">
                  <c:v>2017-18</c:v>
                </c:pt>
                <c:pt idx="22">
                  <c:v>2018-19</c:v>
                </c:pt>
                <c:pt idx="23">
                  <c:v>2019-20</c:v>
                </c:pt>
                <c:pt idx="24">
                  <c:v>2020-21</c:v>
                </c:pt>
                <c:pt idx="25">
                  <c:v>2021-22</c:v>
                </c:pt>
                <c:pt idx="26">
                  <c:v>2022-23</c:v>
                </c:pt>
              </c:strCache>
            </c:strRef>
          </c:cat>
          <c:val>
            <c:numRef>
              <c:f>Holdings!$B$4:$AB$4</c:f>
              <c:numCache>
                <c:formatCode>#,##0</c:formatCode>
                <c:ptCount val="27"/>
                <c:pt idx="0">
                  <c:v>197363</c:v>
                </c:pt>
                <c:pt idx="1">
                  <c:v>217278</c:v>
                </c:pt>
                <c:pt idx="2">
                  <c:v>238254</c:v>
                </c:pt>
                <c:pt idx="3">
                  <c:v>249308</c:v>
                </c:pt>
                <c:pt idx="4">
                  <c:v>255895</c:v>
                </c:pt>
                <c:pt idx="5">
                  <c:v>292399</c:v>
                </c:pt>
                <c:pt idx="6">
                  <c:v>366193</c:v>
                </c:pt>
                <c:pt idx="7">
                  <c:v>264576</c:v>
                </c:pt>
                <c:pt idx="8">
                  <c:v>270399</c:v>
                </c:pt>
                <c:pt idx="9">
                  <c:v>276233</c:v>
                </c:pt>
                <c:pt idx="10">
                  <c:v>297249</c:v>
                </c:pt>
                <c:pt idx="11">
                  <c:v>300350</c:v>
                </c:pt>
                <c:pt idx="12">
                  <c:v>306865</c:v>
                </c:pt>
                <c:pt idx="13">
                  <c:v>367631</c:v>
                </c:pt>
                <c:pt idx="14">
                  <c:v>386713</c:v>
                </c:pt>
                <c:pt idx="15">
                  <c:v>382166</c:v>
                </c:pt>
                <c:pt idx="16">
                  <c:v>381811</c:v>
                </c:pt>
                <c:pt idx="17">
                  <c:v>308958</c:v>
                </c:pt>
                <c:pt idx="18">
                  <c:v>327328</c:v>
                </c:pt>
                <c:pt idx="19">
                  <c:v>315101</c:v>
                </c:pt>
                <c:pt idx="20">
                  <c:v>316305</c:v>
                </c:pt>
                <c:pt idx="21">
                  <c:v>336688</c:v>
                </c:pt>
                <c:pt idx="22">
                  <c:v>332587</c:v>
                </c:pt>
                <c:pt idx="23">
                  <c:v>336716.57</c:v>
                </c:pt>
                <c:pt idx="24">
                  <c:v>342438.66</c:v>
                </c:pt>
                <c:pt idx="25">
                  <c:v>347464.52</c:v>
                </c:pt>
                <c:pt idx="26">
                  <c:v>352284.15999999997</c:v>
                </c:pt>
              </c:numCache>
            </c:numRef>
          </c:val>
          <c:extLst>
            <c:ext xmlns:c16="http://schemas.microsoft.com/office/drawing/2014/chart" uri="{C3380CC4-5D6E-409C-BE32-E72D297353CC}">
              <c16:uniqueId val="{00000000-7C06-4044-9422-5A330B0E4C3D}"/>
            </c:ext>
          </c:extLst>
        </c:ser>
        <c:ser>
          <c:idx val="1"/>
          <c:order val="1"/>
          <c:tx>
            <c:strRef>
              <c:f>Holdings!$A$5</c:f>
              <c:strCache>
                <c:ptCount val="1"/>
                <c:pt idx="0">
                  <c:v>VIC</c:v>
                </c:pt>
              </c:strCache>
            </c:strRef>
          </c:tx>
          <c:spPr>
            <a:ln>
              <a:solidFill>
                <a:schemeClr val="tx1"/>
              </a:solidFill>
            </a:ln>
          </c:spPr>
          <c:invertIfNegative val="0"/>
          <c:cat>
            <c:strRef>
              <c:f>Holdings!$B$3:$AB$3</c:f>
              <c:strCache>
                <c:ptCount val="27"/>
                <c:pt idx="0">
                  <c:v>1996-97</c:v>
                </c:pt>
                <c:pt idx="1">
                  <c:v>1997-98</c:v>
                </c:pt>
                <c:pt idx="2">
                  <c:v>1998-99</c:v>
                </c:pt>
                <c:pt idx="3">
                  <c:v>1999-00</c:v>
                </c:pt>
                <c:pt idx="4">
                  <c:v>2000-01</c:v>
                </c:pt>
                <c:pt idx="5">
                  <c:v>2001-02</c:v>
                </c:pt>
                <c:pt idx="6">
                  <c:v>2002-03</c:v>
                </c:pt>
                <c:pt idx="7">
                  <c:v>2003-04</c:v>
                </c:pt>
                <c:pt idx="8">
                  <c:v>2004-05</c:v>
                </c:pt>
                <c:pt idx="9">
                  <c:v>2005-06</c:v>
                </c:pt>
                <c:pt idx="10">
                  <c:v>2006-07</c:v>
                </c:pt>
                <c:pt idx="11">
                  <c:v>2007-08</c:v>
                </c:pt>
                <c:pt idx="12">
                  <c:v>2008-09</c:v>
                </c:pt>
                <c:pt idx="13">
                  <c:v>2009-10</c:v>
                </c:pt>
                <c:pt idx="14">
                  <c:v>2010-11</c:v>
                </c:pt>
                <c:pt idx="15">
                  <c:v>2011-12</c:v>
                </c:pt>
                <c:pt idx="16">
                  <c:v>2012-13</c:v>
                </c:pt>
                <c:pt idx="17">
                  <c:v>2013-14</c:v>
                </c:pt>
                <c:pt idx="18">
                  <c:v>2014-15</c:v>
                </c:pt>
                <c:pt idx="19">
                  <c:v>2015-16</c:v>
                </c:pt>
                <c:pt idx="20">
                  <c:v>2016-17</c:v>
                </c:pt>
                <c:pt idx="21">
                  <c:v>2017-18</c:v>
                </c:pt>
                <c:pt idx="22">
                  <c:v>2018-19</c:v>
                </c:pt>
                <c:pt idx="23">
                  <c:v>2019-20</c:v>
                </c:pt>
                <c:pt idx="24">
                  <c:v>2020-21</c:v>
                </c:pt>
                <c:pt idx="25">
                  <c:v>2021-22</c:v>
                </c:pt>
                <c:pt idx="26">
                  <c:v>2022-23</c:v>
                </c:pt>
              </c:strCache>
            </c:strRef>
          </c:cat>
          <c:val>
            <c:numRef>
              <c:f>Holdings!$B$5:$AB$5</c:f>
              <c:numCache>
                <c:formatCode>#,##0</c:formatCode>
                <c:ptCount val="27"/>
                <c:pt idx="0">
                  <c:v>28233</c:v>
                </c:pt>
                <c:pt idx="1">
                  <c:v>32927</c:v>
                </c:pt>
                <c:pt idx="2">
                  <c:v>38567</c:v>
                </c:pt>
                <c:pt idx="3">
                  <c:v>40909</c:v>
                </c:pt>
                <c:pt idx="4">
                  <c:v>50448</c:v>
                </c:pt>
                <c:pt idx="5">
                  <c:v>45396</c:v>
                </c:pt>
                <c:pt idx="6">
                  <c:v>57739</c:v>
                </c:pt>
                <c:pt idx="7">
                  <c:v>82227</c:v>
                </c:pt>
                <c:pt idx="8">
                  <c:v>83547</c:v>
                </c:pt>
                <c:pt idx="9">
                  <c:v>84192</c:v>
                </c:pt>
                <c:pt idx="10">
                  <c:v>85355</c:v>
                </c:pt>
                <c:pt idx="11">
                  <c:v>86004</c:v>
                </c:pt>
                <c:pt idx="12">
                  <c:v>87365</c:v>
                </c:pt>
                <c:pt idx="13">
                  <c:v>89575</c:v>
                </c:pt>
                <c:pt idx="14">
                  <c:v>91849</c:v>
                </c:pt>
                <c:pt idx="15">
                  <c:v>94003</c:v>
                </c:pt>
                <c:pt idx="16">
                  <c:v>96106</c:v>
                </c:pt>
                <c:pt idx="17">
                  <c:v>99393</c:v>
                </c:pt>
                <c:pt idx="18">
                  <c:v>101912</c:v>
                </c:pt>
                <c:pt idx="19">
                  <c:v>102684</c:v>
                </c:pt>
                <c:pt idx="20">
                  <c:v>103131</c:v>
                </c:pt>
                <c:pt idx="21">
                  <c:v>103808</c:v>
                </c:pt>
                <c:pt idx="22">
                  <c:v>104419</c:v>
                </c:pt>
                <c:pt idx="23">
                  <c:v>103808</c:v>
                </c:pt>
                <c:pt idx="24">
                  <c:v>103808</c:v>
                </c:pt>
                <c:pt idx="25">
                  <c:v>105215</c:v>
                </c:pt>
                <c:pt idx="26">
                  <c:v>106364</c:v>
                </c:pt>
              </c:numCache>
            </c:numRef>
          </c:val>
          <c:extLst>
            <c:ext xmlns:c16="http://schemas.microsoft.com/office/drawing/2014/chart" uri="{C3380CC4-5D6E-409C-BE32-E72D297353CC}">
              <c16:uniqueId val="{00000001-7C06-4044-9422-5A330B0E4C3D}"/>
            </c:ext>
          </c:extLst>
        </c:ser>
        <c:ser>
          <c:idx val="2"/>
          <c:order val="2"/>
          <c:tx>
            <c:strRef>
              <c:f>Holdings!$A$6</c:f>
              <c:strCache>
                <c:ptCount val="1"/>
                <c:pt idx="0">
                  <c:v>NSW</c:v>
                </c:pt>
              </c:strCache>
            </c:strRef>
          </c:tx>
          <c:spPr>
            <a:ln>
              <a:solidFill>
                <a:schemeClr val="tx1"/>
              </a:solidFill>
            </a:ln>
          </c:spPr>
          <c:invertIfNegative val="0"/>
          <c:cat>
            <c:strRef>
              <c:f>Holdings!$B$3:$AB$3</c:f>
              <c:strCache>
                <c:ptCount val="27"/>
                <c:pt idx="0">
                  <c:v>1996-97</c:v>
                </c:pt>
                <c:pt idx="1">
                  <c:v>1997-98</c:v>
                </c:pt>
                <c:pt idx="2">
                  <c:v>1998-99</c:v>
                </c:pt>
                <c:pt idx="3">
                  <c:v>1999-00</c:v>
                </c:pt>
                <c:pt idx="4">
                  <c:v>2000-01</c:v>
                </c:pt>
                <c:pt idx="5">
                  <c:v>2001-02</c:v>
                </c:pt>
                <c:pt idx="6">
                  <c:v>2002-03</c:v>
                </c:pt>
                <c:pt idx="7">
                  <c:v>2003-04</c:v>
                </c:pt>
                <c:pt idx="8">
                  <c:v>2004-05</c:v>
                </c:pt>
                <c:pt idx="9">
                  <c:v>2005-06</c:v>
                </c:pt>
                <c:pt idx="10">
                  <c:v>2006-07</c:v>
                </c:pt>
                <c:pt idx="11">
                  <c:v>2007-08</c:v>
                </c:pt>
                <c:pt idx="12">
                  <c:v>2008-09</c:v>
                </c:pt>
                <c:pt idx="13">
                  <c:v>2009-10</c:v>
                </c:pt>
                <c:pt idx="14">
                  <c:v>2010-11</c:v>
                </c:pt>
                <c:pt idx="15">
                  <c:v>2011-12</c:v>
                </c:pt>
                <c:pt idx="16">
                  <c:v>2012-13</c:v>
                </c:pt>
                <c:pt idx="17">
                  <c:v>2013-14</c:v>
                </c:pt>
                <c:pt idx="18">
                  <c:v>2014-15</c:v>
                </c:pt>
                <c:pt idx="19">
                  <c:v>2015-16</c:v>
                </c:pt>
                <c:pt idx="20">
                  <c:v>2016-17</c:v>
                </c:pt>
                <c:pt idx="21">
                  <c:v>2017-18</c:v>
                </c:pt>
                <c:pt idx="22">
                  <c:v>2018-19</c:v>
                </c:pt>
                <c:pt idx="23">
                  <c:v>2019-20</c:v>
                </c:pt>
                <c:pt idx="24">
                  <c:v>2020-21</c:v>
                </c:pt>
                <c:pt idx="25">
                  <c:v>2021-22</c:v>
                </c:pt>
                <c:pt idx="26">
                  <c:v>2022-23</c:v>
                </c:pt>
              </c:strCache>
            </c:strRef>
          </c:cat>
          <c:val>
            <c:numRef>
              <c:f>Holdings!$B$6:$AB$6</c:f>
              <c:numCache>
                <c:formatCode>#,##0</c:formatCode>
                <c:ptCount val="27"/>
                <c:pt idx="0">
                  <c:v>42516</c:v>
                </c:pt>
                <c:pt idx="1">
                  <c:v>43500</c:v>
                </c:pt>
                <c:pt idx="2">
                  <c:v>43892</c:v>
                </c:pt>
                <c:pt idx="3">
                  <c:v>44455</c:v>
                </c:pt>
                <c:pt idx="4">
                  <c:v>47105</c:v>
                </c:pt>
                <c:pt idx="5">
                  <c:v>58262</c:v>
                </c:pt>
                <c:pt idx="6">
                  <c:v>49655</c:v>
                </c:pt>
                <c:pt idx="7">
                  <c:v>53081</c:v>
                </c:pt>
                <c:pt idx="8">
                  <c:v>54591</c:v>
                </c:pt>
                <c:pt idx="9">
                  <c:v>57096</c:v>
                </c:pt>
                <c:pt idx="10">
                  <c:v>57667</c:v>
                </c:pt>
                <c:pt idx="11">
                  <c:v>58516</c:v>
                </c:pt>
                <c:pt idx="12">
                  <c:v>59842</c:v>
                </c:pt>
                <c:pt idx="13">
                  <c:v>67239</c:v>
                </c:pt>
                <c:pt idx="14">
                  <c:v>69097</c:v>
                </c:pt>
                <c:pt idx="15">
                  <c:v>72640</c:v>
                </c:pt>
                <c:pt idx="16">
                  <c:v>76870</c:v>
                </c:pt>
                <c:pt idx="17">
                  <c:v>76812</c:v>
                </c:pt>
                <c:pt idx="18">
                  <c:v>79161</c:v>
                </c:pt>
                <c:pt idx="19">
                  <c:v>81181</c:v>
                </c:pt>
                <c:pt idx="20">
                  <c:v>82806</c:v>
                </c:pt>
                <c:pt idx="21">
                  <c:v>84296</c:v>
                </c:pt>
                <c:pt idx="22">
                  <c:v>85688</c:v>
                </c:pt>
                <c:pt idx="23">
                  <c:v>86967</c:v>
                </c:pt>
                <c:pt idx="24">
                  <c:v>88094</c:v>
                </c:pt>
                <c:pt idx="25">
                  <c:v>89136</c:v>
                </c:pt>
                <c:pt idx="26">
                  <c:v>90409</c:v>
                </c:pt>
              </c:numCache>
            </c:numRef>
          </c:val>
          <c:extLst>
            <c:ext xmlns:c16="http://schemas.microsoft.com/office/drawing/2014/chart" uri="{C3380CC4-5D6E-409C-BE32-E72D297353CC}">
              <c16:uniqueId val="{00000002-7C06-4044-9422-5A330B0E4C3D}"/>
            </c:ext>
          </c:extLst>
        </c:ser>
        <c:ser>
          <c:idx val="3"/>
          <c:order val="3"/>
          <c:tx>
            <c:strRef>
              <c:f>Holdings!$A$7</c:f>
              <c:strCache>
                <c:ptCount val="1"/>
                <c:pt idx="0">
                  <c:v>QLD</c:v>
                </c:pt>
              </c:strCache>
            </c:strRef>
          </c:tx>
          <c:spPr>
            <a:ln>
              <a:solidFill>
                <a:schemeClr val="tx1"/>
              </a:solidFill>
            </a:ln>
          </c:spPr>
          <c:invertIfNegative val="0"/>
          <c:cat>
            <c:strRef>
              <c:f>Holdings!$B$3:$AB$3</c:f>
              <c:strCache>
                <c:ptCount val="27"/>
                <c:pt idx="0">
                  <c:v>1996-97</c:v>
                </c:pt>
                <c:pt idx="1">
                  <c:v>1997-98</c:v>
                </c:pt>
                <c:pt idx="2">
                  <c:v>1998-99</c:v>
                </c:pt>
                <c:pt idx="3">
                  <c:v>1999-00</c:v>
                </c:pt>
                <c:pt idx="4">
                  <c:v>2000-01</c:v>
                </c:pt>
                <c:pt idx="5">
                  <c:v>2001-02</c:v>
                </c:pt>
                <c:pt idx="6">
                  <c:v>2002-03</c:v>
                </c:pt>
                <c:pt idx="7">
                  <c:v>2003-04</c:v>
                </c:pt>
                <c:pt idx="8">
                  <c:v>2004-05</c:v>
                </c:pt>
                <c:pt idx="9">
                  <c:v>2005-06</c:v>
                </c:pt>
                <c:pt idx="10">
                  <c:v>2006-07</c:v>
                </c:pt>
                <c:pt idx="11">
                  <c:v>2007-08</c:v>
                </c:pt>
                <c:pt idx="12">
                  <c:v>2008-09</c:v>
                </c:pt>
                <c:pt idx="13">
                  <c:v>2009-10</c:v>
                </c:pt>
                <c:pt idx="14">
                  <c:v>2010-11</c:v>
                </c:pt>
                <c:pt idx="15">
                  <c:v>2011-12</c:v>
                </c:pt>
                <c:pt idx="16">
                  <c:v>2012-13</c:v>
                </c:pt>
                <c:pt idx="17">
                  <c:v>2013-14</c:v>
                </c:pt>
                <c:pt idx="18">
                  <c:v>2014-15</c:v>
                </c:pt>
                <c:pt idx="19">
                  <c:v>2015-16</c:v>
                </c:pt>
                <c:pt idx="20">
                  <c:v>2016-17</c:v>
                </c:pt>
                <c:pt idx="21">
                  <c:v>2017-18</c:v>
                </c:pt>
                <c:pt idx="22">
                  <c:v>2018-19</c:v>
                </c:pt>
                <c:pt idx="23">
                  <c:v>2019-20</c:v>
                </c:pt>
                <c:pt idx="24">
                  <c:v>2020-21</c:v>
                </c:pt>
                <c:pt idx="25">
                  <c:v>2021-22</c:v>
                </c:pt>
                <c:pt idx="26">
                  <c:v>2022-23</c:v>
                </c:pt>
              </c:strCache>
            </c:strRef>
          </c:cat>
          <c:val>
            <c:numRef>
              <c:f>Holdings!$B$7:$AB$7</c:f>
              <c:numCache>
                <c:formatCode>#,##0</c:formatCode>
                <c:ptCount val="27"/>
                <c:pt idx="0">
                  <c:v>24211</c:v>
                </c:pt>
                <c:pt idx="1">
                  <c:v>24687</c:v>
                </c:pt>
                <c:pt idx="2">
                  <c:v>25647</c:v>
                </c:pt>
                <c:pt idx="3">
                  <c:v>26361</c:v>
                </c:pt>
                <c:pt idx="4">
                  <c:v>26639</c:v>
                </c:pt>
                <c:pt idx="5">
                  <c:v>34068</c:v>
                </c:pt>
                <c:pt idx="6">
                  <c:v>34556</c:v>
                </c:pt>
                <c:pt idx="7">
                  <c:v>34924</c:v>
                </c:pt>
                <c:pt idx="8">
                  <c:v>35083</c:v>
                </c:pt>
                <c:pt idx="9">
                  <c:v>35424</c:v>
                </c:pt>
                <c:pt idx="10">
                  <c:v>35909</c:v>
                </c:pt>
                <c:pt idx="11">
                  <c:v>36835</c:v>
                </c:pt>
                <c:pt idx="12">
                  <c:v>40285</c:v>
                </c:pt>
                <c:pt idx="13">
                  <c:v>44236</c:v>
                </c:pt>
                <c:pt idx="14">
                  <c:v>46241</c:v>
                </c:pt>
                <c:pt idx="15">
                  <c:v>47877</c:v>
                </c:pt>
                <c:pt idx="16">
                  <c:v>49624</c:v>
                </c:pt>
                <c:pt idx="17">
                  <c:v>51969</c:v>
                </c:pt>
                <c:pt idx="18">
                  <c:v>55868</c:v>
                </c:pt>
                <c:pt idx="19">
                  <c:v>59346</c:v>
                </c:pt>
                <c:pt idx="20">
                  <c:v>63314</c:v>
                </c:pt>
                <c:pt idx="21">
                  <c:v>65000</c:v>
                </c:pt>
                <c:pt idx="22">
                  <c:v>66407</c:v>
                </c:pt>
                <c:pt idx="23">
                  <c:v>66951</c:v>
                </c:pt>
                <c:pt idx="24">
                  <c:v>66664</c:v>
                </c:pt>
                <c:pt idx="25">
                  <c:v>66567</c:v>
                </c:pt>
                <c:pt idx="26">
                  <c:v>66567</c:v>
                </c:pt>
              </c:numCache>
            </c:numRef>
          </c:val>
          <c:extLst>
            <c:ext xmlns:c16="http://schemas.microsoft.com/office/drawing/2014/chart" uri="{C3380CC4-5D6E-409C-BE32-E72D297353CC}">
              <c16:uniqueId val="{00000003-7C06-4044-9422-5A330B0E4C3D}"/>
            </c:ext>
          </c:extLst>
        </c:ser>
        <c:ser>
          <c:idx val="4"/>
          <c:order val="4"/>
          <c:tx>
            <c:strRef>
              <c:f>Holdings!$A$8</c:f>
              <c:strCache>
                <c:ptCount val="1"/>
                <c:pt idx="0">
                  <c:v>SA</c:v>
                </c:pt>
              </c:strCache>
            </c:strRef>
          </c:tx>
          <c:spPr>
            <a:ln>
              <a:solidFill>
                <a:schemeClr val="tx1"/>
              </a:solidFill>
            </a:ln>
          </c:spPr>
          <c:invertIfNegative val="0"/>
          <c:cat>
            <c:strRef>
              <c:f>Holdings!$B$3:$AB$3</c:f>
              <c:strCache>
                <c:ptCount val="27"/>
                <c:pt idx="0">
                  <c:v>1996-97</c:v>
                </c:pt>
                <c:pt idx="1">
                  <c:v>1997-98</c:v>
                </c:pt>
                <c:pt idx="2">
                  <c:v>1998-99</c:v>
                </c:pt>
                <c:pt idx="3">
                  <c:v>1999-00</c:v>
                </c:pt>
                <c:pt idx="4">
                  <c:v>2000-01</c:v>
                </c:pt>
                <c:pt idx="5">
                  <c:v>2001-02</c:v>
                </c:pt>
                <c:pt idx="6">
                  <c:v>2002-03</c:v>
                </c:pt>
                <c:pt idx="7">
                  <c:v>2003-04</c:v>
                </c:pt>
                <c:pt idx="8">
                  <c:v>2004-05</c:v>
                </c:pt>
                <c:pt idx="9">
                  <c:v>2005-06</c:v>
                </c:pt>
                <c:pt idx="10">
                  <c:v>2006-07</c:v>
                </c:pt>
                <c:pt idx="11">
                  <c:v>2007-08</c:v>
                </c:pt>
                <c:pt idx="12">
                  <c:v>2008-09</c:v>
                </c:pt>
                <c:pt idx="13">
                  <c:v>2009-10</c:v>
                </c:pt>
                <c:pt idx="14">
                  <c:v>2010-11</c:v>
                </c:pt>
                <c:pt idx="15">
                  <c:v>2011-12</c:v>
                </c:pt>
                <c:pt idx="16">
                  <c:v>2012-13</c:v>
                </c:pt>
                <c:pt idx="17">
                  <c:v>2013-14</c:v>
                </c:pt>
                <c:pt idx="18">
                  <c:v>2014-15</c:v>
                </c:pt>
                <c:pt idx="19">
                  <c:v>2015-16</c:v>
                </c:pt>
                <c:pt idx="20">
                  <c:v>2016-17</c:v>
                </c:pt>
                <c:pt idx="21">
                  <c:v>2017-18</c:v>
                </c:pt>
                <c:pt idx="22">
                  <c:v>2018-19</c:v>
                </c:pt>
                <c:pt idx="23">
                  <c:v>2019-20</c:v>
                </c:pt>
                <c:pt idx="24">
                  <c:v>2020-21</c:v>
                </c:pt>
                <c:pt idx="25">
                  <c:v>2021-22</c:v>
                </c:pt>
                <c:pt idx="26">
                  <c:v>2022-23</c:v>
                </c:pt>
              </c:strCache>
            </c:strRef>
          </c:cat>
          <c:val>
            <c:numRef>
              <c:f>Holdings!$B$8:$AB$8</c:f>
              <c:numCache>
                <c:formatCode>#,##0</c:formatCode>
                <c:ptCount val="27"/>
                <c:pt idx="0">
                  <c:v>0</c:v>
                </c:pt>
                <c:pt idx="1">
                  <c:v>0</c:v>
                </c:pt>
                <c:pt idx="2">
                  <c:v>15430</c:v>
                </c:pt>
                <c:pt idx="3">
                  <c:v>16575</c:v>
                </c:pt>
                <c:pt idx="4">
                  <c:v>0</c:v>
                </c:pt>
                <c:pt idx="5">
                  <c:v>40000</c:v>
                </c:pt>
                <c:pt idx="6">
                  <c:v>44969</c:v>
                </c:pt>
                <c:pt idx="7">
                  <c:v>50221</c:v>
                </c:pt>
                <c:pt idx="8">
                  <c:v>51650</c:v>
                </c:pt>
                <c:pt idx="9">
                  <c:v>53866</c:v>
                </c:pt>
                <c:pt idx="10">
                  <c:v>64415</c:v>
                </c:pt>
                <c:pt idx="11">
                  <c:v>66255</c:v>
                </c:pt>
                <c:pt idx="12">
                  <c:v>67832</c:v>
                </c:pt>
                <c:pt idx="13">
                  <c:v>74103</c:v>
                </c:pt>
                <c:pt idx="14">
                  <c:v>74994</c:v>
                </c:pt>
                <c:pt idx="15">
                  <c:v>75792</c:v>
                </c:pt>
                <c:pt idx="16">
                  <c:v>77118</c:v>
                </c:pt>
                <c:pt idx="17">
                  <c:v>79500</c:v>
                </c:pt>
                <c:pt idx="18">
                  <c:v>81463</c:v>
                </c:pt>
                <c:pt idx="19">
                  <c:v>82471</c:v>
                </c:pt>
                <c:pt idx="20">
                  <c:v>83450</c:v>
                </c:pt>
                <c:pt idx="21">
                  <c:v>84461</c:v>
                </c:pt>
                <c:pt idx="22">
                  <c:v>83461</c:v>
                </c:pt>
                <c:pt idx="23">
                  <c:v>86043</c:v>
                </c:pt>
                <c:pt idx="24">
                  <c:v>86285.5</c:v>
                </c:pt>
                <c:pt idx="25">
                  <c:v>86499</c:v>
                </c:pt>
                <c:pt idx="26">
                  <c:v>86746</c:v>
                </c:pt>
              </c:numCache>
            </c:numRef>
          </c:val>
          <c:extLst>
            <c:ext xmlns:c16="http://schemas.microsoft.com/office/drawing/2014/chart" uri="{C3380CC4-5D6E-409C-BE32-E72D297353CC}">
              <c16:uniqueId val="{00000004-7C06-4044-9422-5A330B0E4C3D}"/>
            </c:ext>
          </c:extLst>
        </c:ser>
        <c:ser>
          <c:idx val="5"/>
          <c:order val="5"/>
          <c:tx>
            <c:strRef>
              <c:f>Holdings!$A$9</c:f>
              <c:strCache>
                <c:ptCount val="1"/>
                <c:pt idx="0">
                  <c:v>WA</c:v>
                </c:pt>
              </c:strCache>
            </c:strRef>
          </c:tx>
          <c:spPr>
            <a:ln>
              <a:solidFill>
                <a:schemeClr val="tx1"/>
              </a:solidFill>
            </a:ln>
          </c:spPr>
          <c:invertIfNegative val="0"/>
          <c:cat>
            <c:strRef>
              <c:f>Holdings!$B$3:$AB$3</c:f>
              <c:strCache>
                <c:ptCount val="27"/>
                <c:pt idx="0">
                  <c:v>1996-97</c:v>
                </c:pt>
                <c:pt idx="1">
                  <c:v>1997-98</c:v>
                </c:pt>
                <c:pt idx="2">
                  <c:v>1998-99</c:v>
                </c:pt>
                <c:pt idx="3">
                  <c:v>1999-00</c:v>
                </c:pt>
                <c:pt idx="4">
                  <c:v>2000-01</c:v>
                </c:pt>
                <c:pt idx="5">
                  <c:v>2001-02</c:v>
                </c:pt>
                <c:pt idx="6">
                  <c:v>2002-03</c:v>
                </c:pt>
                <c:pt idx="7">
                  <c:v>2003-04</c:v>
                </c:pt>
                <c:pt idx="8">
                  <c:v>2004-05</c:v>
                </c:pt>
                <c:pt idx="9">
                  <c:v>2005-06</c:v>
                </c:pt>
                <c:pt idx="10">
                  <c:v>2006-07</c:v>
                </c:pt>
                <c:pt idx="11">
                  <c:v>2007-08</c:v>
                </c:pt>
                <c:pt idx="12">
                  <c:v>2008-09</c:v>
                </c:pt>
                <c:pt idx="13">
                  <c:v>2009-10</c:v>
                </c:pt>
                <c:pt idx="14">
                  <c:v>2010-11</c:v>
                </c:pt>
                <c:pt idx="15">
                  <c:v>2011-12</c:v>
                </c:pt>
                <c:pt idx="16">
                  <c:v>2012-13</c:v>
                </c:pt>
                <c:pt idx="17">
                  <c:v>2013-14</c:v>
                </c:pt>
                <c:pt idx="18">
                  <c:v>2014-15</c:v>
                </c:pt>
                <c:pt idx="19">
                  <c:v>2015-16</c:v>
                </c:pt>
                <c:pt idx="20">
                  <c:v>2016-17</c:v>
                </c:pt>
                <c:pt idx="21">
                  <c:v>2017-18</c:v>
                </c:pt>
                <c:pt idx="22">
                  <c:v>2018-19</c:v>
                </c:pt>
                <c:pt idx="23">
                  <c:v>2019-20</c:v>
                </c:pt>
                <c:pt idx="24">
                  <c:v>2020-21</c:v>
                </c:pt>
                <c:pt idx="25">
                  <c:v>2021-22</c:v>
                </c:pt>
                <c:pt idx="26">
                  <c:v>2022-23</c:v>
                </c:pt>
              </c:strCache>
            </c:strRef>
          </c:cat>
          <c:val>
            <c:numRef>
              <c:f>Holdings!$B$9:$AB$9</c:f>
              <c:numCache>
                <c:formatCode>#,##0</c:formatCode>
                <c:ptCount val="27"/>
                <c:pt idx="0">
                  <c:v>9279</c:v>
                </c:pt>
                <c:pt idx="1">
                  <c:v>8335</c:v>
                </c:pt>
                <c:pt idx="2">
                  <c:v>8740</c:v>
                </c:pt>
                <c:pt idx="3">
                  <c:v>9033</c:v>
                </c:pt>
                <c:pt idx="4">
                  <c:v>9313</c:v>
                </c:pt>
                <c:pt idx="5">
                  <c:v>9831</c:v>
                </c:pt>
                <c:pt idx="6">
                  <c:v>10235</c:v>
                </c:pt>
                <c:pt idx="7">
                  <c:v>14674</c:v>
                </c:pt>
                <c:pt idx="8">
                  <c:v>14855</c:v>
                </c:pt>
                <c:pt idx="9">
                  <c:v>14855</c:v>
                </c:pt>
                <c:pt idx="10">
                  <c:v>14857</c:v>
                </c:pt>
                <c:pt idx="11">
                  <c:v>14859</c:v>
                </c:pt>
                <c:pt idx="12">
                  <c:v>14859</c:v>
                </c:pt>
                <c:pt idx="13">
                  <c:v>14859</c:v>
                </c:pt>
                <c:pt idx="14">
                  <c:v>14864</c:v>
                </c:pt>
                <c:pt idx="15">
                  <c:v>14865</c:v>
                </c:pt>
                <c:pt idx="16">
                  <c:v>14865</c:v>
                </c:pt>
                <c:pt idx="17">
                  <c:v>14874</c:v>
                </c:pt>
                <c:pt idx="18">
                  <c:v>14895</c:v>
                </c:pt>
                <c:pt idx="19">
                  <c:v>14895</c:v>
                </c:pt>
                <c:pt idx="20">
                  <c:v>14898</c:v>
                </c:pt>
                <c:pt idx="21">
                  <c:v>14899</c:v>
                </c:pt>
                <c:pt idx="22">
                  <c:v>14903</c:v>
                </c:pt>
                <c:pt idx="23">
                  <c:v>14908</c:v>
                </c:pt>
                <c:pt idx="24">
                  <c:v>14909</c:v>
                </c:pt>
                <c:pt idx="25">
                  <c:v>14911</c:v>
                </c:pt>
                <c:pt idx="26">
                  <c:v>14919</c:v>
                </c:pt>
              </c:numCache>
            </c:numRef>
          </c:val>
          <c:extLst>
            <c:ext xmlns:c16="http://schemas.microsoft.com/office/drawing/2014/chart" uri="{C3380CC4-5D6E-409C-BE32-E72D297353CC}">
              <c16:uniqueId val="{00000005-7C06-4044-9422-5A330B0E4C3D}"/>
            </c:ext>
          </c:extLst>
        </c:ser>
        <c:ser>
          <c:idx val="6"/>
          <c:order val="6"/>
          <c:tx>
            <c:strRef>
              <c:f>Holdings!$A$10</c:f>
              <c:strCache>
                <c:ptCount val="1"/>
                <c:pt idx="0">
                  <c:v>TAS</c:v>
                </c:pt>
              </c:strCache>
            </c:strRef>
          </c:tx>
          <c:spPr>
            <a:ln>
              <a:solidFill>
                <a:schemeClr val="tx1"/>
              </a:solidFill>
            </a:ln>
          </c:spPr>
          <c:invertIfNegative val="0"/>
          <c:cat>
            <c:strRef>
              <c:f>Holdings!$B$3:$AB$3</c:f>
              <c:strCache>
                <c:ptCount val="27"/>
                <c:pt idx="0">
                  <c:v>1996-97</c:v>
                </c:pt>
                <c:pt idx="1">
                  <c:v>1997-98</c:v>
                </c:pt>
                <c:pt idx="2">
                  <c:v>1998-99</c:v>
                </c:pt>
                <c:pt idx="3">
                  <c:v>1999-00</c:v>
                </c:pt>
                <c:pt idx="4">
                  <c:v>2000-01</c:v>
                </c:pt>
                <c:pt idx="5">
                  <c:v>2001-02</c:v>
                </c:pt>
                <c:pt idx="6">
                  <c:v>2002-03</c:v>
                </c:pt>
                <c:pt idx="7">
                  <c:v>2003-04</c:v>
                </c:pt>
                <c:pt idx="8">
                  <c:v>2004-05</c:v>
                </c:pt>
                <c:pt idx="9">
                  <c:v>2005-06</c:v>
                </c:pt>
                <c:pt idx="10">
                  <c:v>2006-07</c:v>
                </c:pt>
                <c:pt idx="11">
                  <c:v>2007-08</c:v>
                </c:pt>
                <c:pt idx="12">
                  <c:v>2008-09</c:v>
                </c:pt>
                <c:pt idx="13">
                  <c:v>2009-10</c:v>
                </c:pt>
                <c:pt idx="14">
                  <c:v>2010-11</c:v>
                </c:pt>
                <c:pt idx="15">
                  <c:v>2011-12</c:v>
                </c:pt>
                <c:pt idx="16">
                  <c:v>2012-13</c:v>
                </c:pt>
                <c:pt idx="17">
                  <c:v>2013-14</c:v>
                </c:pt>
                <c:pt idx="18">
                  <c:v>2014-15</c:v>
                </c:pt>
                <c:pt idx="19">
                  <c:v>2015-16</c:v>
                </c:pt>
                <c:pt idx="20">
                  <c:v>2016-17</c:v>
                </c:pt>
                <c:pt idx="21">
                  <c:v>2017-18</c:v>
                </c:pt>
                <c:pt idx="22">
                  <c:v>2018-19</c:v>
                </c:pt>
                <c:pt idx="23">
                  <c:v>2019-20</c:v>
                </c:pt>
                <c:pt idx="24">
                  <c:v>2020-21</c:v>
                </c:pt>
                <c:pt idx="25">
                  <c:v>2021-22</c:v>
                </c:pt>
                <c:pt idx="26">
                  <c:v>2022-23</c:v>
                </c:pt>
              </c:strCache>
            </c:strRef>
          </c:cat>
          <c:val>
            <c:numRef>
              <c:f>Holdings!$B$10:$AB$10</c:f>
              <c:numCache>
                <c:formatCode>#,##0</c:formatCode>
                <c:ptCount val="27"/>
                <c:pt idx="0">
                  <c:v>0</c:v>
                </c:pt>
                <c:pt idx="1">
                  <c:v>15700</c:v>
                </c:pt>
                <c:pt idx="2">
                  <c:v>16143</c:v>
                </c:pt>
                <c:pt idx="3">
                  <c:v>16460</c:v>
                </c:pt>
                <c:pt idx="4">
                  <c:v>16990</c:v>
                </c:pt>
                <c:pt idx="5">
                  <c:v>15698</c:v>
                </c:pt>
                <c:pt idx="6">
                  <c:v>16002</c:v>
                </c:pt>
                <c:pt idx="7">
                  <c:v>16706</c:v>
                </c:pt>
                <c:pt idx="8">
                  <c:v>16784</c:v>
                </c:pt>
                <c:pt idx="9">
                  <c:v>17359</c:v>
                </c:pt>
                <c:pt idx="10">
                  <c:v>17449</c:v>
                </c:pt>
                <c:pt idx="11">
                  <c:v>17487</c:v>
                </c:pt>
                <c:pt idx="12">
                  <c:v>17850</c:v>
                </c:pt>
                <c:pt idx="13">
                  <c:v>17885</c:v>
                </c:pt>
                <c:pt idx="14">
                  <c:v>17885</c:v>
                </c:pt>
                <c:pt idx="15">
                  <c:v>19700</c:v>
                </c:pt>
                <c:pt idx="16">
                  <c:v>20134</c:v>
                </c:pt>
                <c:pt idx="17">
                  <c:v>20433</c:v>
                </c:pt>
                <c:pt idx="18">
                  <c:v>20433</c:v>
                </c:pt>
                <c:pt idx="19">
                  <c:v>20730</c:v>
                </c:pt>
                <c:pt idx="20">
                  <c:v>20730</c:v>
                </c:pt>
                <c:pt idx="21">
                  <c:v>21090</c:v>
                </c:pt>
                <c:pt idx="22">
                  <c:v>22213</c:v>
                </c:pt>
                <c:pt idx="23">
                  <c:v>22959</c:v>
                </c:pt>
                <c:pt idx="24">
                  <c:v>22985</c:v>
                </c:pt>
                <c:pt idx="25">
                  <c:v>23602</c:v>
                </c:pt>
                <c:pt idx="26">
                  <c:v>23669.4</c:v>
                </c:pt>
              </c:numCache>
            </c:numRef>
          </c:val>
          <c:extLst>
            <c:ext xmlns:c16="http://schemas.microsoft.com/office/drawing/2014/chart" uri="{C3380CC4-5D6E-409C-BE32-E72D297353CC}">
              <c16:uniqueId val="{00000006-7C06-4044-9422-5A330B0E4C3D}"/>
            </c:ext>
          </c:extLst>
        </c:ser>
        <c:ser>
          <c:idx val="7"/>
          <c:order val="7"/>
          <c:tx>
            <c:strRef>
              <c:f>Holdings!$A$11</c:f>
              <c:strCache>
                <c:ptCount val="1"/>
                <c:pt idx="0">
                  <c:v>NT</c:v>
                </c:pt>
              </c:strCache>
            </c:strRef>
          </c:tx>
          <c:spPr>
            <a:ln>
              <a:solidFill>
                <a:schemeClr val="tx1"/>
              </a:solidFill>
            </a:ln>
          </c:spPr>
          <c:invertIfNegative val="0"/>
          <c:cat>
            <c:strRef>
              <c:f>Holdings!$B$3:$AB$3</c:f>
              <c:strCache>
                <c:ptCount val="27"/>
                <c:pt idx="0">
                  <c:v>1996-97</c:v>
                </c:pt>
                <c:pt idx="1">
                  <c:v>1997-98</c:v>
                </c:pt>
                <c:pt idx="2">
                  <c:v>1998-99</c:v>
                </c:pt>
                <c:pt idx="3">
                  <c:v>1999-00</c:v>
                </c:pt>
                <c:pt idx="4">
                  <c:v>2000-01</c:v>
                </c:pt>
                <c:pt idx="5">
                  <c:v>2001-02</c:v>
                </c:pt>
                <c:pt idx="6">
                  <c:v>2002-03</c:v>
                </c:pt>
                <c:pt idx="7">
                  <c:v>2003-04</c:v>
                </c:pt>
                <c:pt idx="8">
                  <c:v>2004-05</c:v>
                </c:pt>
                <c:pt idx="9">
                  <c:v>2005-06</c:v>
                </c:pt>
                <c:pt idx="10">
                  <c:v>2006-07</c:v>
                </c:pt>
                <c:pt idx="11">
                  <c:v>2007-08</c:v>
                </c:pt>
                <c:pt idx="12">
                  <c:v>2008-09</c:v>
                </c:pt>
                <c:pt idx="13">
                  <c:v>2009-10</c:v>
                </c:pt>
                <c:pt idx="14">
                  <c:v>2010-11</c:v>
                </c:pt>
                <c:pt idx="15">
                  <c:v>2011-12</c:v>
                </c:pt>
                <c:pt idx="16">
                  <c:v>2012-13</c:v>
                </c:pt>
                <c:pt idx="17">
                  <c:v>2013-14</c:v>
                </c:pt>
                <c:pt idx="18">
                  <c:v>2014-15</c:v>
                </c:pt>
                <c:pt idx="19">
                  <c:v>2015-16</c:v>
                </c:pt>
                <c:pt idx="20">
                  <c:v>2016-17</c:v>
                </c:pt>
                <c:pt idx="21">
                  <c:v>2017-18</c:v>
                </c:pt>
                <c:pt idx="22">
                  <c:v>2018-19</c:v>
                </c:pt>
                <c:pt idx="23">
                  <c:v>2019-20</c:v>
                </c:pt>
                <c:pt idx="24">
                  <c:v>2020-21</c:v>
                </c:pt>
                <c:pt idx="25">
                  <c:v>2021-22</c:v>
                </c:pt>
                <c:pt idx="26">
                  <c:v>2022-23</c:v>
                </c:pt>
              </c:strCache>
            </c:strRef>
          </c:cat>
          <c:val>
            <c:numRef>
              <c:f>Holdings!$B$11:$AB$11</c:f>
              <c:numCache>
                <c:formatCode>#,##0</c:formatCode>
                <c:ptCount val="27"/>
                <c:pt idx="0">
                  <c:v>3228</c:v>
                </c:pt>
                <c:pt idx="1">
                  <c:v>3244</c:v>
                </c:pt>
                <c:pt idx="2">
                  <c:v>3244</c:v>
                </c:pt>
                <c:pt idx="3">
                  <c:v>3326</c:v>
                </c:pt>
                <c:pt idx="4">
                  <c:v>3326</c:v>
                </c:pt>
                <c:pt idx="5">
                  <c:v>3326</c:v>
                </c:pt>
                <c:pt idx="6">
                  <c:v>3874</c:v>
                </c:pt>
                <c:pt idx="7">
                  <c:v>4306</c:v>
                </c:pt>
                <c:pt idx="8">
                  <c:v>4443</c:v>
                </c:pt>
                <c:pt idx="9">
                  <c:v>4529</c:v>
                </c:pt>
                <c:pt idx="10">
                  <c:v>4974</c:v>
                </c:pt>
                <c:pt idx="11">
                  <c:v>5116</c:v>
                </c:pt>
                <c:pt idx="12" formatCode="General">
                  <c:v>5179</c:v>
                </c:pt>
                <c:pt idx="13">
                  <c:v>5397</c:v>
                </c:pt>
                <c:pt idx="14">
                  <c:v>5404</c:v>
                </c:pt>
                <c:pt idx="15">
                  <c:v>5411</c:v>
                </c:pt>
                <c:pt idx="16">
                  <c:v>5417</c:v>
                </c:pt>
                <c:pt idx="17">
                  <c:v>5518</c:v>
                </c:pt>
                <c:pt idx="18">
                  <c:v>5891</c:v>
                </c:pt>
                <c:pt idx="19">
                  <c:v>6190</c:v>
                </c:pt>
                <c:pt idx="20">
                  <c:v>6277</c:v>
                </c:pt>
                <c:pt idx="21">
                  <c:v>5980</c:v>
                </c:pt>
                <c:pt idx="22">
                  <c:v>5995</c:v>
                </c:pt>
                <c:pt idx="23">
                  <c:v>6067</c:v>
                </c:pt>
                <c:pt idx="24">
                  <c:v>6282</c:v>
                </c:pt>
                <c:pt idx="25">
                  <c:v>6526</c:v>
                </c:pt>
                <c:pt idx="26">
                  <c:v>6566</c:v>
                </c:pt>
              </c:numCache>
            </c:numRef>
          </c:val>
          <c:extLst>
            <c:ext xmlns:c16="http://schemas.microsoft.com/office/drawing/2014/chart" uri="{C3380CC4-5D6E-409C-BE32-E72D297353CC}">
              <c16:uniqueId val="{00000007-7C06-4044-9422-5A330B0E4C3D}"/>
            </c:ext>
          </c:extLst>
        </c:ser>
        <c:ser>
          <c:idx val="8"/>
          <c:order val="8"/>
          <c:tx>
            <c:strRef>
              <c:f>Holdings!$A$12</c:f>
              <c:strCache>
                <c:ptCount val="1"/>
                <c:pt idx="0">
                  <c:v>ACT</c:v>
                </c:pt>
              </c:strCache>
            </c:strRef>
          </c:tx>
          <c:spPr>
            <a:ln>
              <a:solidFill>
                <a:schemeClr val="tx1"/>
              </a:solidFill>
            </a:ln>
          </c:spPr>
          <c:invertIfNegative val="0"/>
          <c:cat>
            <c:strRef>
              <c:f>Holdings!$B$3:$AB$3</c:f>
              <c:strCache>
                <c:ptCount val="27"/>
                <c:pt idx="0">
                  <c:v>1996-97</c:v>
                </c:pt>
                <c:pt idx="1">
                  <c:v>1997-98</c:v>
                </c:pt>
                <c:pt idx="2">
                  <c:v>1998-99</c:v>
                </c:pt>
                <c:pt idx="3">
                  <c:v>1999-00</c:v>
                </c:pt>
                <c:pt idx="4">
                  <c:v>2000-01</c:v>
                </c:pt>
                <c:pt idx="5">
                  <c:v>2001-02</c:v>
                </c:pt>
                <c:pt idx="6">
                  <c:v>2002-03</c:v>
                </c:pt>
                <c:pt idx="7">
                  <c:v>2003-04</c:v>
                </c:pt>
                <c:pt idx="8">
                  <c:v>2004-05</c:v>
                </c:pt>
                <c:pt idx="9">
                  <c:v>2005-06</c:v>
                </c:pt>
                <c:pt idx="10">
                  <c:v>2006-07</c:v>
                </c:pt>
                <c:pt idx="11">
                  <c:v>2007-08</c:v>
                </c:pt>
                <c:pt idx="12">
                  <c:v>2008-09</c:v>
                </c:pt>
                <c:pt idx="13">
                  <c:v>2009-10</c:v>
                </c:pt>
                <c:pt idx="14">
                  <c:v>2010-11</c:v>
                </c:pt>
                <c:pt idx="15">
                  <c:v>2011-12</c:v>
                </c:pt>
                <c:pt idx="16">
                  <c:v>2012-13</c:v>
                </c:pt>
                <c:pt idx="17">
                  <c:v>2013-14</c:v>
                </c:pt>
                <c:pt idx="18">
                  <c:v>2014-15</c:v>
                </c:pt>
                <c:pt idx="19">
                  <c:v>2015-16</c:v>
                </c:pt>
                <c:pt idx="20">
                  <c:v>2016-17</c:v>
                </c:pt>
                <c:pt idx="21">
                  <c:v>2017-18</c:v>
                </c:pt>
                <c:pt idx="22">
                  <c:v>2018-19</c:v>
                </c:pt>
                <c:pt idx="23">
                  <c:v>2019-20</c:v>
                </c:pt>
                <c:pt idx="24">
                  <c:v>2020-21</c:v>
                </c:pt>
                <c:pt idx="25">
                  <c:v>2021-22</c:v>
                </c:pt>
                <c:pt idx="26">
                  <c:v>2022-23</c:v>
                </c:pt>
              </c:strCache>
            </c:strRef>
          </c:cat>
          <c:val>
            <c:numRef>
              <c:f>Holdings!$B$12:$AB$12</c:f>
              <c:numCache>
                <c:formatCode>#,##0</c:formatCode>
                <c:ptCount val="27"/>
                <c:pt idx="8">
                  <c:v>5100</c:v>
                </c:pt>
                <c:pt idx="9">
                  <c:v>5100</c:v>
                </c:pt>
                <c:pt idx="10">
                  <c:v>3897</c:v>
                </c:pt>
                <c:pt idx="11">
                  <c:v>3369</c:v>
                </c:pt>
                <c:pt idx="12">
                  <c:v>11783</c:v>
                </c:pt>
                <c:pt idx="13">
                  <c:v>13556</c:v>
                </c:pt>
                <c:pt idx="14">
                  <c:v>13785</c:v>
                </c:pt>
                <c:pt idx="15">
                  <c:v>0</c:v>
                </c:pt>
                <c:pt idx="16">
                  <c:v>0</c:v>
                </c:pt>
                <c:pt idx="17">
                  <c:v>0</c:v>
                </c:pt>
                <c:pt idx="18">
                  <c:v>0</c:v>
                </c:pt>
                <c:pt idx="19">
                  <c:v>0</c:v>
                </c:pt>
                <c:pt idx="20">
                  <c:v>0</c:v>
                </c:pt>
                <c:pt idx="21">
                  <c:v>0</c:v>
                </c:pt>
                <c:pt idx="22">
                  <c:v>0</c:v>
                </c:pt>
                <c:pt idx="23">
                  <c:v>0</c:v>
                </c:pt>
                <c:pt idx="24">
                  <c:v>0</c:v>
                </c:pt>
                <c:pt idx="25">
                  <c:v>0</c:v>
                </c:pt>
                <c:pt idx="26">
                  <c:v>0</c:v>
                </c:pt>
              </c:numCache>
            </c:numRef>
          </c:val>
          <c:extLst>
            <c:ext xmlns:c16="http://schemas.microsoft.com/office/drawing/2014/chart" uri="{C3380CC4-5D6E-409C-BE32-E72D297353CC}">
              <c16:uniqueId val="{00000008-7C06-4044-9422-5A330B0E4C3D}"/>
            </c:ext>
          </c:extLst>
        </c:ser>
        <c:ser>
          <c:idx val="9"/>
          <c:order val="9"/>
          <c:tx>
            <c:strRef>
              <c:f>Holdings!$A$13</c:f>
              <c:strCache>
                <c:ptCount val="1"/>
                <c:pt idx="0">
                  <c:v>NZ</c:v>
                </c:pt>
              </c:strCache>
            </c:strRef>
          </c:tx>
          <c:spPr>
            <a:ln>
              <a:solidFill>
                <a:schemeClr val="tx1"/>
              </a:solidFill>
            </a:ln>
          </c:spPr>
          <c:invertIfNegative val="0"/>
          <c:cat>
            <c:strRef>
              <c:f>Holdings!$B$3:$AB$3</c:f>
              <c:strCache>
                <c:ptCount val="27"/>
                <c:pt idx="0">
                  <c:v>1996-97</c:v>
                </c:pt>
                <c:pt idx="1">
                  <c:v>1997-98</c:v>
                </c:pt>
                <c:pt idx="2">
                  <c:v>1998-99</c:v>
                </c:pt>
                <c:pt idx="3">
                  <c:v>1999-00</c:v>
                </c:pt>
                <c:pt idx="4">
                  <c:v>2000-01</c:v>
                </c:pt>
                <c:pt idx="5">
                  <c:v>2001-02</c:v>
                </c:pt>
                <c:pt idx="6">
                  <c:v>2002-03</c:v>
                </c:pt>
                <c:pt idx="7">
                  <c:v>2003-04</c:v>
                </c:pt>
                <c:pt idx="8">
                  <c:v>2004-05</c:v>
                </c:pt>
                <c:pt idx="9">
                  <c:v>2005-06</c:v>
                </c:pt>
                <c:pt idx="10">
                  <c:v>2006-07</c:v>
                </c:pt>
                <c:pt idx="11">
                  <c:v>2007-08</c:v>
                </c:pt>
                <c:pt idx="12">
                  <c:v>2008-09</c:v>
                </c:pt>
                <c:pt idx="13">
                  <c:v>2009-10</c:v>
                </c:pt>
                <c:pt idx="14">
                  <c:v>2010-11</c:v>
                </c:pt>
                <c:pt idx="15">
                  <c:v>2011-12</c:v>
                </c:pt>
                <c:pt idx="16">
                  <c:v>2012-13</c:v>
                </c:pt>
                <c:pt idx="17">
                  <c:v>2013-14</c:v>
                </c:pt>
                <c:pt idx="18">
                  <c:v>2014-15</c:v>
                </c:pt>
                <c:pt idx="19">
                  <c:v>2015-16</c:v>
                </c:pt>
                <c:pt idx="20">
                  <c:v>2016-17</c:v>
                </c:pt>
                <c:pt idx="21">
                  <c:v>2017-18</c:v>
                </c:pt>
                <c:pt idx="22">
                  <c:v>2018-19</c:v>
                </c:pt>
                <c:pt idx="23">
                  <c:v>2019-20</c:v>
                </c:pt>
                <c:pt idx="24">
                  <c:v>2020-21</c:v>
                </c:pt>
                <c:pt idx="25">
                  <c:v>2021-22</c:v>
                </c:pt>
                <c:pt idx="26">
                  <c:v>2022-23</c:v>
                </c:pt>
              </c:strCache>
            </c:strRef>
          </c:cat>
          <c:val>
            <c:numRef>
              <c:f>Holdings!$B$13:$AB$13</c:f>
              <c:numCache>
                <c:formatCode>#,##0</c:formatCode>
                <c:ptCount val="27"/>
                <c:pt idx="0">
                  <c:v>66624</c:v>
                </c:pt>
                <c:pt idx="1">
                  <c:v>64110</c:v>
                </c:pt>
                <c:pt idx="2">
                  <c:v>69369</c:v>
                </c:pt>
                <c:pt idx="3">
                  <c:v>70232</c:v>
                </c:pt>
                <c:pt idx="4">
                  <c:v>73173</c:v>
                </c:pt>
                <c:pt idx="5">
                  <c:v>0</c:v>
                </c:pt>
                <c:pt idx="6">
                  <c:v>77500</c:v>
                </c:pt>
                <c:pt idx="7">
                  <c:v>79068</c:v>
                </c:pt>
                <c:pt idx="8">
                  <c:v>82214</c:v>
                </c:pt>
                <c:pt idx="9">
                  <c:v>83864</c:v>
                </c:pt>
                <c:pt idx="10">
                  <c:v>85481</c:v>
                </c:pt>
                <c:pt idx="11">
                  <c:v>86819</c:v>
                </c:pt>
                <c:pt idx="12">
                  <c:v>89628</c:v>
                </c:pt>
                <c:pt idx="13">
                  <c:v>96215</c:v>
                </c:pt>
                <c:pt idx="14">
                  <c:v>97922</c:v>
                </c:pt>
                <c:pt idx="15">
                  <c:v>100327</c:v>
                </c:pt>
                <c:pt idx="16">
                  <c:v>101227</c:v>
                </c:pt>
                <c:pt idx="17">
                  <c:v>102698</c:v>
                </c:pt>
                <c:pt idx="18">
                  <c:v>107235</c:v>
                </c:pt>
                <c:pt idx="19">
                  <c:v>109142</c:v>
                </c:pt>
                <c:pt idx="20">
                  <c:v>110286</c:v>
                </c:pt>
                <c:pt idx="21">
                  <c:v>111236</c:v>
                </c:pt>
                <c:pt idx="22">
                  <c:v>111543</c:v>
                </c:pt>
                <c:pt idx="23">
                  <c:v>111940</c:v>
                </c:pt>
                <c:pt idx="24">
                  <c:v>111544</c:v>
                </c:pt>
                <c:pt idx="25">
                  <c:v>111749</c:v>
                </c:pt>
                <c:pt idx="26">
                  <c:v>0</c:v>
                </c:pt>
              </c:numCache>
            </c:numRef>
          </c:val>
          <c:extLst>
            <c:ext xmlns:c16="http://schemas.microsoft.com/office/drawing/2014/chart" uri="{C3380CC4-5D6E-409C-BE32-E72D297353CC}">
              <c16:uniqueId val="{00000009-7C06-4044-9422-5A330B0E4C3D}"/>
            </c:ext>
          </c:extLst>
        </c:ser>
        <c:dLbls>
          <c:showLegendKey val="0"/>
          <c:showVal val="0"/>
          <c:showCatName val="0"/>
          <c:showSerName val="0"/>
          <c:showPercent val="0"/>
          <c:showBubbleSize val="0"/>
        </c:dLbls>
        <c:gapWidth val="150"/>
        <c:axId val="242654304"/>
        <c:axId val="241997640"/>
      </c:barChart>
      <c:catAx>
        <c:axId val="242654304"/>
        <c:scaling>
          <c:orientation val="minMax"/>
        </c:scaling>
        <c:delete val="0"/>
        <c:axPos val="b"/>
        <c:numFmt formatCode="General" sourceLinked="0"/>
        <c:majorTickMark val="out"/>
        <c:minorTickMark val="none"/>
        <c:tickLblPos val="nextTo"/>
        <c:txPr>
          <a:bodyPr rot="-1800000"/>
          <a:lstStyle/>
          <a:p>
            <a:pPr>
              <a:defRPr baseline="0">
                <a:latin typeface="Arial" pitchFamily="34" charset="0"/>
              </a:defRPr>
            </a:pPr>
            <a:endParaRPr lang="en-US"/>
          </a:p>
        </c:txPr>
        <c:crossAx val="241997640"/>
        <c:crosses val="autoZero"/>
        <c:auto val="1"/>
        <c:lblAlgn val="ctr"/>
        <c:lblOffset val="100"/>
        <c:noMultiLvlLbl val="0"/>
      </c:catAx>
      <c:valAx>
        <c:axId val="241997640"/>
        <c:scaling>
          <c:orientation val="minMax"/>
          <c:max val="400000"/>
        </c:scaling>
        <c:delete val="0"/>
        <c:axPos val="l"/>
        <c:majorGridlines/>
        <c:numFmt formatCode="#,##0" sourceLinked="1"/>
        <c:majorTickMark val="out"/>
        <c:minorTickMark val="none"/>
        <c:tickLblPos val="nextTo"/>
        <c:txPr>
          <a:bodyPr/>
          <a:lstStyle/>
          <a:p>
            <a:pPr>
              <a:defRPr baseline="0">
                <a:latin typeface="Arial" pitchFamily="34" charset="0"/>
              </a:defRPr>
            </a:pPr>
            <a:endParaRPr lang="en-US"/>
          </a:p>
        </c:txPr>
        <c:crossAx val="242654304"/>
        <c:crosses val="autoZero"/>
        <c:crossBetween val="between"/>
      </c:valAx>
      <c:spPr>
        <a:solidFill>
          <a:schemeClr val="bg2"/>
        </a:solidFill>
        <a:ln>
          <a:solidFill>
            <a:schemeClr val="tx1"/>
          </a:solidFill>
        </a:ln>
      </c:spPr>
    </c:plotArea>
    <c:legend>
      <c:legendPos val="r"/>
      <c:overlay val="0"/>
      <c:spPr>
        <a:ln>
          <a:solidFill>
            <a:schemeClr val="tx1"/>
          </a:solidFill>
        </a:ln>
      </c:spPr>
      <c:txPr>
        <a:bodyPr/>
        <a:lstStyle/>
        <a:p>
          <a:pPr>
            <a:defRPr sz="1050" baseline="0">
              <a:latin typeface="Arial" pitchFamily="34" charset="0"/>
            </a:defRPr>
          </a:pPr>
          <a:endParaRPr lang="en-US"/>
        </a:p>
      </c:txPr>
    </c:legend>
    <c:plotVisOnly val="1"/>
    <c:dispBlanksAs val="gap"/>
    <c:showDLblsOverMax val="0"/>
  </c:chart>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682217030472355E-2"/>
          <c:y val="0.11352449716624531"/>
          <c:w val="0.83808631360783969"/>
          <c:h val="0.81555785491479105"/>
        </c:manualLayout>
      </c:layout>
      <c:barChart>
        <c:barDir val="col"/>
        <c:grouping val="clustered"/>
        <c:varyColors val="0"/>
        <c:ser>
          <c:idx val="0"/>
          <c:order val="0"/>
          <c:tx>
            <c:strRef>
              <c:f>Holdings!$B$3</c:f>
              <c:strCache>
                <c:ptCount val="1"/>
                <c:pt idx="0">
                  <c:v>1996-97</c:v>
                </c:pt>
              </c:strCache>
            </c:strRef>
          </c:tx>
          <c:spPr>
            <a:ln>
              <a:solidFill>
                <a:schemeClr val="tx1"/>
              </a:solidFill>
            </a:ln>
          </c:spPr>
          <c:invertIfNegative val="0"/>
          <c:cat>
            <c:strRef>
              <c:f>Holdings!$A$4:$A$13</c:f>
              <c:strCache>
                <c:ptCount val="10"/>
                <c:pt idx="0">
                  <c:v>National</c:v>
                </c:pt>
                <c:pt idx="1">
                  <c:v>VIC</c:v>
                </c:pt>
                <c:pt idx="2">
                  <c:v>NSW</c:v>
                </c:pt>
                <c:pt idx="3">
                  <c:v>QLD</c:v>
                </c:pt>
                <c:pt idx="4">
                  <c:v>SA</c:v>
                </c:pt>
                <c:pt idx="5">
                  <c:v>WA</c:v>
                </c:pt>
                <c:pt idx="6">
                  <c:v>TAS</c:v>
                </c:pt>
                <c:pt idx="7">
                  <c:v>NT</c:v>
                </c:pt>
                <c:pt idx="8">
                  <c:v>ACT</c:v>
                </c:pt>
                <c:pt idx="9">
                  <c:v>NZ</c:v>
                </c:pt>
              </c:strCache>
            </c:strRef>
          </c:cat>
          <c:val>
            <c:numRef>
              <c:f>Holdings!$B$4:$B$13</c:f>
              <c:numCache>
                <c:formatCode>#,##0</c:formatCode>
                <c:ptCount val="10"/>
                <c:pt idx="0">
                  <c:v>197363</c:v>
                </c:pt>
                <c:pt idx="1">
                  <c:v>28233</c:v>
                </c:pt>
                <c:pt idx="2">
                  <c:v>42516</c:v>
                </c:pt>
                <c:pt idx="3">
                  <c:v>24211</c:v>
                </c:pt>
                <c:pt idx="4">
                  <c:v>0</c:v>
                </c:pt>
                <c:pt idx="5">
                  <c:v>9279</c:v>
                </c:pt>
                <c:pt idx="6">
                  <c:v>0</c:v>
                </c:pt>
                <c:pt idx="7">
                  <c:v>3228</c:v>
                </c:pt>
                <c:pt idx="9">
                  <c:v>66624</c:v>
                </c:pt>
              </c:numCache>
            </c:numRef>
          </c:val>
          <c:extLst>
            <c:ext xmlns:c16="http://schemas.microsoft.com/office/drawing/2014/chart" uri="{C3380CC4-5D6E-409C-BE32-E72D297353CC}">
              <c16:uniqueId val="{00000000-30FE-45C6-9439-BCDE91950DBF}"/>
            </c:ext>
          </c:extLst>
        </c:ser>
        <c:ser>
          <c:idx val="1"/>
          <c:order val="1"/>
          <c:tx>
            <c:strRef>
              <c:f>Holdings!$C$3</c:f>
              <c:strCache>
                <c:ptCount val="1"/>
                <c:pt idx="0">
                  <c:v>1997-98</c:v>
                </c:pt>
              </c:strCache>
            </c:strRef>
          </c:tx>
          <c:spPr>
            <a:ln>
              <a:solidFill>
                <a:schemeClr val="tx1"/>
              </a:solidFill>
            </a:ln>
          </c:spPr>
          <c:invertIfNegative val="0"/>
          <c:cat>
            <c:strRef>
              <c:f>Holdings!$A$4:$A$13</c:f>
              <c:strCache>
                <c:ptCount val="10"/>
                <c:pt idx="0">
                  <c:v>National</c:v>
                </c:pt>
                <c:pt idx="1">
                  <c:v>VIC</c:v>
                </c:pt>
                <c:pt idx="2">
                  <c:v>NSW</c:v>
                </c:pt>
                <c:pt idx="3">
                  <c:v>QLD</c:v>
                </c:pt>
                <c:pt idx="4">
                  <c:v>SA</c:v>
                </c:pt>
                <c:pt idx="5">
                  <c:v>WA</c:v>
                </c:pt>
                <c:pt idx="6">
                  <c:v>TAS</c:v>
                </c:pt>
                <c:pt idx="7">
                  <c:v>NT</c:v>
                </c:pt>
                <c:pt idx="8">
                  <c:v>ACT</c:v>
                </c:pt>
                <c:pt idx="9">
                  <c:v>NZ</c:v>
                </c:pt>
              </c:strCache>
            </c:strRef>
          </c:cat>
          <c:val>
            <c:numRef>
              <c:f>Holdings!$C$4:$C$13</c:f>
              <c:numCache>
                <c:formatCode>#,##0</c:formatCode>
                <c:ptCount val="10"/>
                <c:pt idx="0">
                  <c:v>217278</c:v>
                </c:pt>
                <c:pt idx="1">
                  <c:v>32927</c:v>
                </c:pt>
                <c:pt idx="2">
                  <c:v>43500</c:v>
                </c:pt>
                <c:pt idx="3">
                  <c:v>24687</c:v>
                </c:pt>
                <c:pt idx="4">
                  <c:v>0</c:v>
                </c:pt>
                <c:pt idx="5">
                  <c:v>8335</c:v>
                </c:pt>
                <c:pt idx="6">
                  <c:v>15700</c:v>
                </c:pt>
                <c:pt idx="7">
                  <c:v>3244</c:v>
                </c:pt>
                <c:pt idx="9">
                  <c:v>64110</c:v>
                </c:pt>
              </c:numCache>
            </c:numRef>
          </c:val>
          <c:extLst>
            <c:ext xmlns:c16="http://schemas.microsoft.com/office/drawing/2014/chart" uri="{C3380CC4-5D6E-409C-BE32-E72D297353CC}">
              <c16:uniqueId val="{00000001-30FE-45C6-9439-BCDE91950DBF}"/>
            </c:ext>
          </c:extLst>
        </c:ser>
        <c:ser>
          <c:idx val="2"/>
          <c:order val="2"/>
          <c:tx>
            <c:strRef>
              <c:f>Holdings!$D$3</c:f>
              <c:strCache>
                <c:ptCount val="1"/>
                <c:pt idx="0">
                  <c:v>1998-99</c:v>
                </c:pt>
              </c:strCache>
            </c:strRef>
          </c:tx>
          <c:spPr>
            <a:ln>
              <a:solidFill>
                <a:schemeClr val="tx1"/>
              </a:solidFill>
            </a:ln>
          </c:spPr>
          <c:invertIfNegative val="0"/>
          <c:cat>
            <c:strRef>
              <c:f>Holdings!$A$4:$A$13</c:f>
              <c:strCache>
                <c:ptCount val="10"/>
                <c:pt idx="0">
                  <c:v>National</c:v>
                </c:pt>
                <c:pt idx="1">
                  <c:v>VIC</c:v>
                </c:pt>
                <c:pt idx="2">
                  <c:v>NSW</c:v>
                </c:pt>
                <c:pt idx="3">
                  <c:v>QLD</c:v>
                </c:pt>
                <c:pt idx="4">
                  <c:v>SA</c:v>
                </c:pt>
                <c:pt idx="5">
                  <c:v>WA</c:v>
                </c:pt>
                <c:pt idx="6">
                  <c:v>TAS</c:v>
                </c:pt>
                <c:pt idx="7">
                  <c:v>NT</c:v>
                </c:pt>
                <c:pt idx="8">
                  <c:v>ACT</c:v>
                </c:pt>
                <c:pt idx="9">
                  <c:v>NZ</c:v>
                </c:pt>
              </c:strCache>
            </c:strRef>
          </c:cat>
          <c:val>
            <c:numRef>
              <c:f>Holdings!$D$4:$D$13</c:f>
              <c:numCache>
                <c:formatCode>#,##0</c:formatCode>
                <c:ptCount val="10"/>
                <c:pt idx="0">
                  <c:v>238254</c:v>
                </c:pt>
                <c:pt idx="1">
                  <c:v>38567</c:v>
                </c:pt>
                <c:pt idx="2">
                  <c:v>43892</c:v>
                </c:pt>
                <c:pt idx="3">
                  <c:v>25647</c:v>
                </c:pt>
                <c:pt idx="4">
                  <c:v>15430</c:v>
                </c:pt>
                <c:pt idx="5">
                  <c:v>8740</c:v>
                </c:pt>
                <c:pt idx="6">
                  <c:v>16143</c:v>
                </c:pt>
                <c:pt idx="7">
                  <c:v>3244</c:v>
                </c:pt>
                <c:pt idx="9">
                  <c:v>69369</c:v>
                </c:pt>
              </c:numCache>
            </c:numRef>
          </c:val>
          <c:extLst>
            <c:ext xmlns:c16="http://schemas.microsoft.com/office/drawing/2014/chart" uri="{C3380CC4-5D6E-409C-BE32-E72D297353CC}">
              <c16:uniqueId val="{00000002-30FE-45C6-9439-BCDE91950DBF}"/>
            </c:ext>
          </c:extLst>
        </c:ser>
        <c:ser>
          <c:idx val="3"/>
          <c:order val="3"/>
          <c:tx>
            <c:strRef>
              <c:f>Holdings!$E$3</c:f>
              <c:strCache>
                <c:ptCount val="1"/>
                <c:pt idx="0">
                  <c:v>1999-00</c:v>
                </c:pt>
              </c:strCache>
            </c:strRef>
          </c:tx>
          <c:spPr>
            <a:ln>
              <a:solidFill>
                <a:schemeClr val="tx1"/>
              </a:solidFill>
            </a:ln>
          </c:spPr>
          <c:invertIfNegative val="0"/>
          <c:cat>
            <c:strRef>
              <c:f>Holdings!$A$4:$A$13</c:f>
              <c:strCache>
                <c:ptCount val="10"/>
                <c:pt idx="0">
                  <c:v>National</c:v>
                </c:pt>
                <c:pt idx="1">
                  <c:v>VIC</c:v>
                </c:pt>
                <c:pt idx="2">
                  <c:v>NSW</c:v>
                </c:pt>
                <c:pt idx="3">
                  <c:v>QLD</c:v>
                </c:pt>
                <c:pt idx="4">
                  <c:v>SA</c:v>
                </c:pt>
                <c:pt idx="5">
                  <c:v>WA</c:v>
                </c:pt>
                <c:pt idx="6">
                  <c:v>TAS</c:v>
                </c:pt>
                <c:pt idx="7">
                  <c:v>NT</c:v>
                </c:pt>
                <c:pt idx="8">
                  <c:v>ACT</c:v>
                </c:pt>
                <c:pt idx="9">
                  <c:v>NZ</c:v>
                </c:pt>
              </c:strCache>
            </c:strRef>
          </c:cat>
          <c:val>
            <c:numRef>
              <c:f>Holdings!$E$4:$E$13</c:f>
              <c:numCache>
                <c:formatCode>#,##0</c:formatCode>
                <c:ptCount val="10"/>
                <c:pt idx="0">
                  <c:v>249308</c:v>
                </c:pt>
                <c:pt idx="1">
                  <c:v>40909</c:v>
                </c:pt>
                <c:pt idx="2">
                  <c:v>44455</c:v>
                </c:pt>
                <c:pt idx="3">
                  <c:v>26361</c:v>
                </c:pt>
                <c:pt idx="4">
                  <c:v>16575</c:v>
                </c:pt>
                <c:pt idx="5">
                  <c:v>9033</c:v>
                </c:pt>
                <c:pt idx="6">
                  <c:v>16460</c:v>
                </c:pt>
                <c:pt idx="7">
                  <c:v>3326</c:v>
                </c:pt>
                <c:pt idx="9">
                  <c:v>70232</c:v>
                </c:pt>
              </c:numCache>
            </c:numRef>
          </c:val>
          <c:extLst>
            <c:ext xmlns:c16="http://schemas.microsoft.com/office/drawing/2014/chart" uri="{C3380CC4-5D6E-409C-BE32-E72D297353CC}">
              <c16:uniqueId val="{00000003-30FE-45C6-9439-BCDE91950DBF}"/>
            </c:ext>
          </c:extLst>
        </c:ser>
        <c:ser>
          <c:idx val="4"/>
          <c:order val="4"/>
          <c:tx>
            <c:strRef>
              <c:f>Holdings!$F$3</c:f>
              <c:strCache>
                <c:ptCount val="1"/>
                <c:pt idx="0">
                  <c:v>2000-01</c:v>
                </c:pt>
              </c:strCache>
            </c:strRef>
          </c:tx>
          <c:spPr>
            <a:ln>
              <a:solidFill>
                <a:schemeClr val="tx1"/>
              </a:solidFill>
            </a:ln>
          </c:spPr>
          <c:invertIfNegative val="0"/>
          <c:cat>
            <c:strRef>
              <c:f>Holdings!$A$4:$A$13</c:f>
              <c:strCache>
                <c:ptCount val="10"/>
                <c:pt idx="0">
                  <c:v>National</c:v>
                </c:pt>
                <c:pt idx="1">
                  <c:v>VIC</c:v>
                </c:pt>
                <c:pt idx="2">
                  <c:v>NSW</c:v>
                </c:pt>
                <c:pt idx="3">
                  <c:v>QLD</c:v>
                </c:pt>
                <c:pt idx="4">
                  <c:v>SA</c:v>
                </c:pt>
                <c:pt idx="5">
                  <c:v>WA</c:v>
                </c:pt>
                <c:pt idx="6">
                  <c:v>TAS</c:v>
                </c:pt>
                <c:pt idx="7">
                  <c:v>NT</c:v>
                </c:pt>
                <c:pt idx="8">
                  <c:v>ACT</c:v>
                </c:pt>
                <c:pt idx="9">
                  <c:v>NZ</c:v>
                </c:pt>
              </c:strCache>
            </c:strRef>
          </c:cat>
          <c:val>
            <c:numRef>
              <c:f>Holdings!$F$4:$F$13</c:f>
              <c:numCache>
                <c:formatCode>#,##0</c:formatCode>
                <c:ptCount val="10"/>
                <c:pt idx="0">
                  <c:v>255895</c:v>
                </c:pt>
                <c:pt idx="1">
                  <c:v>50448</c:v>
                </c:pt>
                <c:pt idx="2">
                  <c:v>47105</c:v>
                </c:pt>
                <c:pt idx="3">
                  <c:v>26639</c:v>
                </c:pt>
                <c:pt idx="4">
                  <c:v>0</c:v>
                </c:pt>
                <c:pt idx="5">
                  <c:v>9313</c:v>
                </c:pt>
                <c:pt idx="6">
                  <c:v>16990</c:v>
                </c:pt>
                <c:pt idx="7">
                  <c:v>3326</c:v>
                </c:pt>
                <c:pt idx="9">
                  <c:v>73173</c:v>
                </c:pt>
              </c:numCache>
            </c:numRef>
          </c:val>
          <c:extLst>
            <c:ext xmlns:c16="http://schemas.microsoft.com/office/drawing/2014/chart" uri="{C3380CC4-5D6E-409C-BE32-E72D297353CC}">
              <c16:uniqueId val="{00000004-30FE-45C6-9439-BCDE91950DBF}"/>
            </c:ext>
          </c:extLst>
        </c:ser>
        <c:ser>
          <c:idx val="5"/>
          <c:order val="5"/>
          <c:tx>
            <c:strRef>
              <c:f>Holdings!$G$3</c:f>
              <c:strCache>
                <c:ptCount val="1"/>
                <c:pt idx="0">
                  <c:v>2001-02</c:v>
                </c:pt>
              </c:strCache>
            </c:strRef>
          </c:tx>
          <c:spPr>
            <a:ln>
              <a:solidFill>
                <a:schemeClr val="tx1"/>
              </a:solidFill>
            </a:ln>
          </c:spPr>
          <c:invertIfNegative val="0"/>
          <c:cat>
            <c:strRef>
              <c:f>Holdings!$A$4:$A$13</c:f>
              <c:strCache>
                <c:ptCount val="10"/>
                <c:pt idx="0">
                  <c:v>National</c:v>
                </c:pt>
                <c:pt idx="1">
                  <c:v>VIC</c:v>
                </c:pt>
                <c:pt idx="2">
                  <c:v>NSW</c:v>
                </c:pt>
                <c:pt idx="3">
                  <c:v>QLD</c:v>
                </c:pt>
                <c:pt idx="4">
                  <c:v>SA</c:v>
                </c:pt>
                <c:pt idx="5">
                  <c:v>WA</c:v>
                </c:pt>
                <c:pt idx="6">
                  <c:v>TAS</c:v>
                </c:pt>
                <c:pt idx="7">
                  <c:v>NT</c:v>
                </c:pt>
                <c:pt idx="8">
                  <c:v>ACT</c:v>
                </c:pt>
                <c:pt idx="9">
                  <c:v>NZ</c:v>
                </c:pt>
              </c:strCache>
            </c:strRef>
          </c:cat>
          <c:val>
            <c:numRef>
              <c:f>Holdings!$G$4:$G$13</c:f>
              <c:numCache>
                <c:formatCode>#,##0</c:formatCode>
                <c:ptCount val="10"/>
                <c:pt idx="0">
                  <c:v>292399</c:v>
                </c:pt>
                <c:pt idx="1">
                  <c:v>45396</c:v>
                </c:pt>
                <c:pt idx="2">
                  <c:v>58262</c:v>
                </c:pt>
                <c:pt idx="3">
                  <c:v>34068</c:v>
                </c:pt>
                <c:pt idx="4">
                  <c:v>40000</c:v>
                </c:pt>
                <c:pt idx="5">
                  <c:v>9831</c:v>
                </c:pt>
                <c:pt idx="6">
                  <c:v>15698</c:v>
                </c:pt>
                <c:pt idx="7">
                  <c:v>3326</c:v>
                </c:pt>
                <c:pt idx="9">
                  <c:v>0</c:v>
                </c:pt>
              </c:numCache>
            </c:numRef>
          </c:val>
          <c:extLst>
            <c:ext xmlns:c16="http://schemas.microsoft.com/office/drawing/2014/chart" uri="{C3380CC4-5D6E-409C-BE32-E72D297353CC}">
              <c16:uniqueId val="{00000005-30FE-45C6-9439-BCDE91950DBF}"/>
            </c:ext>
          </c:extLst>
        </c:ser>
        <c:ser>
          <c:idx val="6"/>
          <c:order val="6"/>
          <c:tx>
            <c:strRef>
              <c:f>Holdings!$H$3</c:f>
              <c:strCache>
                <c:ptCount val="1"/>
                <c:pt idx="0">
                  <c:v>2002-03</c:v>
                </c:pt>
              </c:strCache>
            </c:strRef>
          </c:tx>
          <c:spPr>
            <a:ln>
              <a:solidFill>
                <a:schemeClr val="tx1"/>
              </a:solidFill>
            </a:ln>
          </c:spPr>
          <c:invertIfNegative val="0"/>
          <c:cat>
            <c:strRef>
              <c:f>Holdings!$A$4:$A$13</c:f>
              <c:strCache>
                <c:ptCount val="10"/>
                <c:pt idx="0">
                  <c:v>National</c:v>
                </c:pt>
                <c:pt idx="1">
                  <c:v>VIC</c:v>
                </c:pt>
                <c:pt idx="2">
                  <c:v>NSW</c:v>
                </c:pt>
                <c:pt idx="3">
                  <c:v>QLD</c:v>
                </c:pt>
                <c:pt idx="4">
                  <c:v>SA</c:v>
                </c:pt>
                <c:pt idx="5">
                  <c:v>WA</c:v>
                </c:pt>
                <c:pt idx="6">
                  <c:v>TAS</c:v>
                </c:pt>
                <c:pt idx="7">
                  <c:v>NT</c:v>
                </c:pt>
                <c:pt idx="8">
                  <c:v>ACT</c:v>
                </c:pt>
                <c:pt idx="9">
                  <c:v>NZ</c:v>
                </c:pt>
              </c:strCache>
            </c:strRef>
          </c:cat>
          <c:val>
            <c:numRef>
              <c:f>Holdings!$H$4:$H$13</c:f>
              <c:numCache>
                <c:formatCode>#,##0</c:formatCode>
                <c:ptCount val="10"/>
                <c:pt idx="0">
                  <c:v>366193</c:v>
                </c:pt>
                <c:pt idx="1">
                  <c:v>57739</c:v>
                </c:pt>
                <c:pt idx="2">
                  <c:v>49655</c:v>
                </c:pt>
                <c:pt idx="3">
                  <c:v>34556</c:v>
                </c:pt>
                <c:pt idx="4">
                  <c:v>44969</c:v>
                </c:pt>
                <c:pt idx="5">
                  <c:v>10235</c:v>
                </c:pt>
                <c:pt idx="6">
                  <c:v>16002</c:v>
                </c:pt>
                <c:pt idx="7">
                  <c:v>3874</c:v>
                </c:pt>
                <c:pt idx="9">
                  <c:v>77500</c:v>
                </c:pt>
              </c:numCache>
            </c:numRef>
          </c:val>
          <c:extLst>
            <c:ext xmlns:c16="http://schemas.microsoft.com/office/drawing/2014/chart" uri="{C3380CC4-5D6E-409C-BE32-E72D297353CC}">
              <c16:uniqueId val="{00000006-30FE-45C6-9439-BCDE91950DBF}"/>
            </c:ext>
          </c:extLst>
        </c:ser>
        <c:ser>
          <c:idx val="7"/>
          <c:order val="7"/>
          <c:tx>
            <c:strRef>
              <c:f>Holdings!$I$3</c:f>
              <c:strCache>
                <c:ptCount val="1"/>
                <c:pt idx="0">
                  <c:v>2003-04</c:v>
                </c:pt>
              </c:strCache>
            </c:strRef>
          </c:tx>
          <c:spPr>
            <a:ln>
              <a:solidFill>
                <a:schemeClr val="tx1"/>
              </a:solidFill>
            </a:ln>
          </c:spPr>
          <c:invertIfNegative val="0"/>
          <c:cat>
            <c:strRef>
              <c:f>Holdings!$A$4:$A$13</c:f>
              <c:strCache>
                <c:ptCount val="10"/>
                <c:pt idx="0">
                  <c:v>National</c:v>
                </c:pt>
                <c:pt idx="1">
                  <c:v>VIC</c:v>
                </c:pt>
                <c:pt idx="2">
                  <c:v>NSW</c:v>
                </c:pt>
                <c:pt idx="3">
                  <c:v>QLD</c:v>
                </c:pt>
                <c:pt idx="4">
                  <c:v>SA</c:v>
                </c:pt>
                <c:pt idx="5">
                  <c:v>WA</c:v>
                </c:pt>
                <c:pt idx="6">
                  <c:v>TAS</c:v>
                </c:pt>
                <c:pt idx="7">
                  <c:v>NT</c:v>
                </c:pt>
                <c:pt idx="8">
                  <c:v>ACT</c:v>
                </c:pt>
                <c:pt idx="9">
                  <c:v>NZ</c:v>
                </c:pt>
              </c:strCache>
            </c:strRef>
          </c:cat>
          <c:val>
            <c:numRef>
              <c:f>Holdings!$I$4:$I$13</c:f>
              <c:numCache>
                <c:formatCode>#,##0</c:formatCode>
                <c:ptCount val="10"/>
                <c:pt idx="0">
                  <c:v>264576</c:v>
                </c:pt>
                <c:pt idx="1">
                  <c:v>82227</c:v>
                </c:pt>
                <c:pt idx="2">
                  <c:v>53081</c:v>
                </c:pt>
                <c:pt idx="3">
                  <c:v>34924</c:v>
                </c:pt>
                <c:pt idx="4">
                  <c:v>50221</c:v>
                </c:pt>
                <c:pt idx="5">
                  <c:v>14674</c:v>
                </c:pt>
                <c:pt idx="6">
                  <c:v>16706</c:v>
                </c:pt>
                <c:pt idx="7">
                  <c:v>4306</c:v>
                </c:pt>
                <c:pt idx="9">
                  <c:v>79068</c:v>
                </c:pt>
              </c:numCache>
            </c:numRef>
          </c:val>
          <c:extLst>
            <c:ext xmlns:c16="http://schemas.microsoft.com/office/drawing/2014/chart" uri="{C3380CC4-5D6E-409C-BE32-E72D297353CC}">
              <c16:uniqueId val="{00000007-30FE-45C6-9439-BCDE91950DBF}"/>
            </c:ext>
          </c:extLst>
        </c:ser>
        <c:ser>
          <c:idx val="8"/>
          <c:order val="8"/>
          <c:tx>
            <c:strRef>
              <c:f>Holdings!$J$3</c:f>
              <c:strCache>
                <c:ptCount val="1"/>
                <c:pt idx="0">
                  <c:v>2004-05</c:v>
                </c:pt>
              </c:strCache>
            </c:strRef>
          </c:tx>
          <c:spPr>
            <a:ln>
              <a:solidFill>
                <a:schemeClr val="tx1"/>
              </a:solidFill>
            </a:ln>
          </c:spPr>
          <c:invertIfNegative val="0"/>
          <c:cat>
            <c:strRef>
              <c:f>Holdings!$A$4:$A$13</c:f>
              <c:strCache>
                <c:ptCount val="10"/>
                <c:pt idx="0">
                  <c:v>National</c:v>
                </c:pt>
                <c:pt idx="1">
                  <c:v>VIC</c:v>
                </c:pt>
                <c:pt idx="2">
                  <c:v>NSW</c:v>
                </c:pt>
                <c:pt idx="3">
                  <c:v>QLD</c:v>
                </c:pt>
                <c:pt idx="4">
                  <c:v>SA</c:v>
                </c:pt>
                <c:pt idx="5">
                  <c:v>WA</c:v>
                </c:pt>
                <c:pt idx="6">
                  <c:v>TAS</c:v>
                </c:pt>
                <c:pt idx="7">
                  <c:v>NT</c:v>
                </c:pt>
                <c:pt idx="8">
                  <c:v>ACT</c:v>
                </c:pt>
                <c:pt idx="9">
                  <c:v>NZ</c:v>
                </c:pt>
              </c:strCache>
            </c:strRef>
          </c:cat>
          <c:val>
            <c:numRef>
              <c:f>Holdings!$J$4:$J$13</c:f>
              <c:numCache>
                <c:formatCode>#,##0</c:formatCode>
                <c:ptCount val="10"/>
                <c:pt idx="0">
                  <c:v>270399</c:v>
                </c:pt>
                <c:pt idx="1">
                  <c:v>83547</c:v>
                </c:pt>
                <c:pt idx="2">
                  <c:v>54591</c:v>
                </c:pt>
                <c:pt idx="3">
                  <c:v>35083</c:v>
                </c:pt>
                <c:pt idx="4">
                  <c:v>51650</c:v>
                </c:pt>
                <c:pt idx="5">
                  <c:v>14855</c:v>
                </c:pt>
                <c:pt idx="6">
                  <c:v>16784</c:v>
                </c:pt>
                <c:pt idx="7">
                  <c:v>4443</c:v>
                </c:pt>
                <c:pt idx="8">
                  <c:v>5100</c:v>
                </c:pt>
                <c:pt idx="9">
                  <c:v>82214</c:v>
                </c:pt>
              </c:numCache>
            </c:numRef>
          </c:val>
          <c:extLst>
            <c:ext xmlns:c16="http://schemas.microsoft.com/office/drawing/2014/chart" uri="{C3380CC4-5D6E-409C-BE32-E72D297353CC}">
              <c16:uniqueId val="{00000008-30FE-45C6-9439-BCDE91950DBF}"/>
            </c:ext>
          </c:extLst>
        </c:ser>
        <c:ser>
          <c:idx val="9"/>
          <c:order val="9"/>
          <c:tx>
            <c:strRef>
              <c:f>Holdings!$K$3</c:f>
              <c:strCache>
                <c:ptCount val="1"/>
                <c:pt idx="0">
                  <c:v>2005-06</c:v>
                </c:pt>
              </c:strCache>
            </c:strRef>
          </c:tx>
          <c:spPr>
            <a:ln>
              <a:solidFill>
                <a:schemeClr val="tx1"/>
              </a:solidFill>
            </a:ln>
          </c:spPr>
          <c:invertIfNegative val="0"/>
          <c:cat>
            <c:strRef>
              <c:f>Holdings!$A$4:$A$13</c:f>
              <c:strCache>
                <c:ptCount val="10"/>
                <c:pt idx="0">
                  <c:v>National</c:v>
                </c:pt>
                <c:pt idx="1">
                  <c:v>VIC</c:v>
                </c:pt>
                <c:pt idx="2">
                  <c:v>NSW</c:v>
                </c:pt>
                <c:pt idx="3">
                  <c:v>QLD</c:v>
                </c:pt>
                <c:pt idx="4">
                  <c:v>SA</c:v>
                </c:pt>
                <c:pt idx="5">
                  <c:v>WA</c:v>
                </c:pt>
                <c:pt idx="6">
                  <c:v>TAS</c:v>
                </c:pt>
                <c:pt idx="7">
                  <c:v>NT</c:v>
                </c:pt>
                <c:pt idx="8">
                  <c:v>ACT</c:v>
                </c:pt>
                <c:pt idx="9">
                  <c:v>NZ</c:v>
                </c:pt>
              </c:strCache>
            </c:strRef>
          </c:cat>
          <c:val>
            <c:numRef>
              <c:f>Holdings!$K$4:$K$13</c:f>
              <c:numCache>
                <c:formatCode>#,##0</c:formatCode>
                <c:ptCount val="10"/>
                <c:pt idx="0">
                  <c:v>276233</c:v>
                </c:pt>
                <c:pt idx="1">
                  <c:v>84192</c:v>
                </c:pt>
                <c:pt idx="2">
                  <c:v>57096</c:v>
                </c:pt>
                <c:pt idx="3">
                  <c:v>35424</c:v>
                </c:pt>
                <c:pt idx="4">
                  <c:v>53866</c:v>
                </c:pt>
                <c:pt idx="5">
                  <c:v>14855</c:v>
                </c:pt>
                <c:pt idx="6">
                  <c:v>17359</c:v>
                </c:pt>
                <c:pt idx="7">
                  <c:v>4529</c:v>
                </c:pt>
                <c:pt idx="8">
                  <c:v>5100</c:v>
                </c:pt>
                <c:pt idx="9">
                  <c:v>83864</c:v>
                </c:pt>
              </c:numCache>
            </c:numRef>
          </c:val>
          <c:extLst>
            <c:ext xmlns:c16="http://schemas.microsoft.com/office/drawing/2014/chart" uri="{C3380CC4-5D6E-409C-BE32-E72D297353CC}">
              <c16:uniqueId val="{00000009-30FE-45C6-9439-BCDE91950DBF}"/>
            </c:ext>
          </c:extLst>
        </c:ser>
        <c:ser>
          <c:idx val="10"/>
          <c:order val="10"/>
          <c:tx>
            <c:strRef>
              <c:f>Holdings!$L$3</c:f>
              <c:strCache>
                <c:ptCount val="1"/>
                <c:pt idx="0">
                  <c:v>2006-07</c:v>
                </c:pt>
              </c:strCache>
            </c:strRef>
          </c:tx>
          <c:spPr>
            <a:ln>
              <a:solidFill>
                <a:schemeClr val="tx1"/>
              </a:solidFill>
            </a:ln>
          </c:spPr>
          <c:invertIfNegative val="0"/>
          <c:cat>
            <c:strRef>
              <c:f>Holdings!$A$4:$A$13</c:f>
              <c:strCache>
                <c:ptCount val="10"/>
                <c:pt idx="0">
                  <c:v>National</c:v>
                </c:pt>
                <c:pt idx="1">
                  <c:v>VIC</c:v>
                </c:pt>
                <c:pt idx="2">
                  <c:v>NSW</c:v>
                </c:pt>
                <c:pt idx="3">
                  <c:v>QLD</c:v>
                </c:pt>
                <c:pt idx="4">
                  <c:v>SA</c:v>
                </c:pt>
                <c:pt idx="5">
                  <c:v>WA</c:v>
                </c:pt>
                <c:pt idx="6">
                  <c:v>TAS</c:v>
                </c:pt>
                <c:pt idx="7">
                  <c:v>NT</c:v>
                </c:pt>
                <c:pt idx="8">
                  <c:v>ACT</c:v>
                </c:pt>
                <c:pt idx="9">
                  <c:v>NZ</c:v>
                </c:pt>
              </c:strCache>
            </c:strRef>
          </c:cat>
          <c:val>
            <c:numRef>
              <c:f>Holdings!$L$4:$L$13</c:f>
              <c:numCache>
                <c:formatCode>#,##0</c:formatCode>
                <c:ptCount val="10"/>
                <c:pt idx="0">
                  <c:v>297249</c:v>
                </c:pt>
                <c:pt idx="1">
                  <c:v>85355</c:v>
                </c:pt>
                <c:pt idx="2">
                  <c:v>57667</c:v>
                </c:pt>
                <c:pt idx="3">
                  <c:v>35909</c:v>
                </c:pt>
                <c:pt idx="4">
                  <c:v>64415</c:v>
                </c:pt>
                <c:pt idx="5">
                  <c:v>14857</c:v>
                </c:pt>
                <c:pt idx="6">
                  <c:v>17449</c:v>
                </c:pt>
                <c:pt idx="7">
                  <c:v>4974</c:v>
                </c:pt>
                <c:pt idx="8">
                  <c:v>3897</c:v>
                </c:pt>
                <c:pt idx="9">
                  <c:v>85481</c:v>
                </c:pt>
              </c:numCache>
            </c:numRef>
          </c:val>
          <c:extLst>
            <c:ext xmlns:c16="http://schemas.microsoft.com/office/drawing/2014/chart" uri="{C3380CC4-5D6E-409C-BE32-E72D297353CC}">
              <c16:uniqueId val="{0000000A-30FE-45C6-9439-BCDE91950DBF}"/>
            </c:ext>
          </c:extLst>
        </c:ser>
        <c:ser>
          <c:idx val="11"/>
          <c:order val="11"/>
          <c:tx>
            <c:strRef>
              <c:f>Holdings!$M$3</c:f>
              <c:strCache>
                <c:ptCount val="1"/>
                <c:pt idx="0">
                  <c:v>2007-08</c:v>
                </c:pt>
              </c:strCache>
            </c:strRef>
          </c:tx>
          <c:spPr>
            <a:ln>
              <a:solidFill>
                <a:schemeClr val="tx1"/>
              </a:solidFill>
            </a:ln>
          </c:spPr>
          <c:invertIfNegative val="0"/>
          <c:cat>
            <c:strRef>
              <c:f>Holdings!$A$4:$A$13</c:f>
              <c:strCache>
                <c:ptCount val="10"/>
                <c:pt idx="0">
                  <c:v>National</c:v>
                </c:pt>
                <c:pt idx="1">
                  <c:v>VIC</c:v>
                </c:pt>
                <c:pt idx="2">
                  <c:v>NSW</c:v>
                </c:pt>
                <c:pt idx="3">
                  <c:v>QLD</c:v>
                </c:pt>
                <c:pt idx="4">
                  <c:v>SA</c:v>
                </c:pt>
                <c:pt idx="5">
                  <c:v>WA</c:v>
                </c:pt>
                <c:pt idx="6">
                  <c:v>TAS</c:v>
                </c:pt>
                <c:pt idx="7">
                  <c:v>NT</c:v>
                </c:pt>
                <c:pt idx="8">
                  <c:v>ACT</c:v>
                </c:pt>
                <c:pt idx="9">
                  <c:v>NZ</c:v>
                </c:pt>
              </c:strCache>
            </c:strRef>
          </c:cat>
          <c:val>
            <c:numRef>
              <c:f>Holdings!$M$4:$M$13</c:f>
              <c:numCache>
                <c:formatCode>#,##0</c:formatCode>
                <c:ptCount val="10"/>
                <c:pt idx="0">
                  <c:v>300350</c:v>
                </c:pt>
                <c:pt idx="1">
                  <c:v>86004</c:v>
                </c:pt>
                <c:pt idx="2">
                  <c:v>58516</c:v>
                </c:pt>
                <c:pt idx="3">
                  <c:v>36835</c:v>
                </c:pt>
                <c:pt idx="4">
                  <c:v>66255</c:v>
                </c:pt>
                <c:pt idx="5">
                  <c:v>14859</c:v>
                </c:pt>
                <c:pt idx="6">
                  <c:v>17487</c:v>
                </c:pt>
                <c:pt idx="7">
                  <c:v>5116</c:v>
                </c:pt>
                <c:pt idx="8">
                  <c:v>3369</c:v>
                </c:pt>
                <c:pt idx="9">
                  <c:v>86819</c:v>
                </c:pt>
              </c:numCache>
            </c:numRef>
          </c:val>
          <c:extLst>
            <c:ext xmlns:c16="http://schemas.microsoft.com/office/drawing/2014/chart" uri="{C3380CC4-5D6E-409C-BE32-E72D297353CC}">
              <c16:uniqueId val="{0000000B-30FE-45C6-9439-BCDE91950DBF}"/>
            </c:ext>
          </c:extLst>
        </c:ser>
        <c:ser>
          <c:idx val="12"/>
          <c:order val="12"/>
          <c:tx>
            <c:strRef>
              <c:f>Holdings!$N$3</c:f>
              <c:strCache>
                <c:ptCount val="1"/>
                <c:pt idx="0">
                  <c:v>2008-09</c:v>
                </c:pt>
              </c:strCache>
            </c:strRef>
          </c:tx>
          <c:spPr>
            <a:ln>
              <a:solidFill>
                <a:schemeClr val="tx1"/>
              </a:solidFill>
            </a:ln>
          </c:spPr>
          <c:invertIfNegative val="0"/>
          <c:cat>
            <c:strRef>
              <c:f>Holdings!$A$4:$A$13</c:f>
              <c:strCache>
                <c:ptCount val="10"/>
                <c:pt idx="0">
                  <c:v>National</c:v>
                </c:pt>
                <c:pt idx="1">
                  <c:v>VIC</c:v>
                </c:pt>
                <c:pt idx="2">
                  <c:v>NSW</c:v>
                </c:pt>
                <c:pt idx="3">
                  <c:v>QLD</c:v>
                </c:pt>
                <c:pt idx="4">
                  <c:v>SA</c:v>
                </c:pt>
                <c:pt idx="5">
                  <c:v>WA</c:v>
                </c:pt>
                <c:pt idx="6">
                  <c:v>TAS</c:v>
                </c:pt>
                <c:pt idx="7">
                  <c:v>NT</c:v>
                </c:pt>
                <c:pt idx="8">
                  <c:v>ACT</c:v>
                </c:pt>
                <c:pt idx="9">
                  <c:v>NZ</c:v>
                </c:pt>
              </c:strCache>
            </c:strRef>
          </c:cat>
          <c:val>
            <c:numRef>
              <c:f>Holdings!$N$4:$N$13</c:f>
              <c:numCache>
                <c:formatCode>#,##0</c:formatCode>
                <c:ptCount val="10"/>
                <c:pt idx="0">
                  <c:v>306865</c:v>
                </c:pt>
                <c:pt idx="1">
                  <c:v>87365</c:v>
                </c:pt>
                <c:pt idx="2">
                  <c:v>59842</c:v>
                </c:pt>
                <c:pt idx="3">
                  <c:v>40285</c:v>
                </c:pt>
                <c:pt idx="4">
                  <c:v>67832</c:v>
                </c:pt>
                <c:pt idx="5">
                  <c:v>14859</c:v>
                </c:pt>
                <c:pt idx="6">
                  <c:v>17850</c:v>
                </c:pt>
                <c:pt idx="7" formatCode="General">
                  <c:v>5179</c:v>
                </c:pt>
                <c:pt idx="8">
                  <c:v>11783</c:v>
                </c:pt>
                <c:pt idx="9">
                  <c:v>89628</c:v>
                </c:pt>
              </c:numCache>
            </c:numRef>
          </c:val>
          <c:extLst>
            <c:ext xmlns:c16="http://schemas.microsoft.com/office/drawing/2014/chart" uri="{C3380CC4-5D6E-409C-BE32-E72D297353CC}">
              <c16:uniqueId val="{0000000C-30FE-45C6-9439-BCDE91950DBF}"/>
            </c:ext>
          </c:extLst>
        </c:ser>
        <c:ser>
          <c:idx val="13"/>
          <c:order val="13"/>
          <c:tx>
            <c:strRef>
              <c:f>Holdings!$O$3</c:f>
              <c:strCache>
                <c:ptCount val="1"/>
                <c:pt idx="0">
                  <c:v>2009-10</c:v>
                </c:pt>
              </c:strCache>
            </c:strRef>
          </c:tx>
          <c:spPr>
            <a:ln>
              <a:solidFill>
                <a:schemeClr val="tx1"/>
              </a:solidFill>
            </a:ln>
          </c:spPr>
          <c:invertIfNegative val="0"/>
          <c:cat>
            <c:strRef>
              <c:f>Holdings!$A$4:$A$13</c:f>
              <c:strCache>
                <c:ptCount val="10"/>
                <c:pt idx="0">
                  <c:v>National</c:v>
                </c:pt>
                <c:pt idx="1">
                  <c:v>VIC</c:v>
                </c:pt>
                <c:pt idx="2">
                  <c:v>NSW</c:v>
                </c:pt>
                <c:pt idx="3">
                  <c:v>QLD</c:v>
                </c:pt>
                <c:pt idx="4">
                  <c:v>SA</c:v>
                </c:pt>
                <c:pt idx="5">
                  <c:v>WA</c:v>
                </c:pt>
                <c:pt idx="6">
                  <c:v>TAS</c:v>
                </c:pt>
                <c:pt idx="7">
                  <c:v>NT</c:v>
                </c:pt>
                <c:pt idx="8">
                  <c:v>ACT</c:v>
                </c:pt>
                <c:pt idx="9">
                  <c:v>NZ</c:v>
                </c:pt>
              </c:strCache>
            </c:strRef>
          </c:cat>
          <c:val>
            <c:numRef>
              <c:f>Holdings!$O$4:$O$13</c:f>
              <c:numCache>
                <c:formatCode>#,##0</c:formatCode>
                <c:ptCount val="10"/>
                <c:pt idx="0">
                  <c:v>367631</c:v>
                </c:pt>
                <c:pt idx="1">
                  <c:v>89575</c:v>
                </c:pt>
                <c:pt idx="2">
                  <c:v>67239</c:v>
                </c:pt>
                <c:pt idx="3">
                  <c:v>44236</c:v>
                </c:pt>
                <c:pt idx="4">
                  <c:v>74103</c:v>
                </c:pt>
                <c:pt idx="5">
                  <c:v>14859</c:v>
                </c:pt>
                <c:pt idx="6">
                  <c:v>17885</c:v>
                </c:pt>
                <c:pt idx="7">
                  <c:v>5397</c:v>
                </c:pt>
                <c:pt idx="8">
                  <c:v>13556</c:v>
                </c:pt>
                <c:pt idx="9">
                  <c:v>96215</c:v>
                </c:pt>
              </c:numCache>
            </c:numRef>
          </c:val>
          <c:extLst>
            <c:ext xmlns:c16="http://schemas.microsoft.com/office/drawing/2014/chart" uri="{C3380CC4-5D6E-409C-BE32-E72D297353CC}">
              <c16:uniqueId val="{0000000D-30FE-45C6-9439-BCDE91950DBF}"/>
            </c:ext>
          </c:extLst>
        </c:ser>
        <c:ser>
          <c:idx val="14"/>
          <c:order val="14"/>
          <c:tx>
            <c:strRef>
              <c:f>Holdings!$P$3</c:f>
              <c:strCache>
                <c:ptCount val="1"/>
                <c:pt idx="0">
                  <c:v>2010-11</c:v>
                </c:pt>
              </c:strCache>
            </c:strRef>
          </c:tx>
          <c:spPr>
            <a:ln>
              <a:solidFill>
                <a:schemeClr val="tx1"/>
              </a:solidFill>
            </a:ln>
          </c:spPr>
          <c:invertIfNegative val="0"/>
          <c:cat>
            <c:strRef>
              <c:f>Holdings!$A$4:$A$13</c:f>
              <c:strCache>
                <c:ptCount val="10"/>
                <c:pt idx="0">
                  <c:v>National</c:v>
                </c:pt>
                <c:pt idx="1">
                  <c:v>VIC</c:v>
                </c:pt>
                <c:pt idx="2">
                  <c:v>NSW</c:v>
                </c:pt>
                <c:pt idx="3">
                  <c:v>QLD</c:v>
                </c:pt>
                <c:pt idx="4">
                  <c:v>SA</c:v>
                </c:pt>
                <c:pt idx="5">
                  <c:v>WA</c:v>
                </c:pt>
                <c:pt idx="6">
                  <c:v>TAS</c:v>
                </c:pt>
                <c:pt idx="7">
                  <c:v>NT</c:v>
                </c:pt>
                <c:pt idx="8">
                  <c:v>ACT</c:v>
                </c:pt>
                <c:pt idx="9">
                  <c:v>NZ</c:v>
                </c:pt>
              </c:strCache>
            </c:strRef>
          </c:cat>
          <c:val>
            <c:numRef>
              <c:f>Holdings!$P$4:$P$13</c:f>
              <c:numCache>
                <c:formatCode>#,##0</c:formatCode>
                <c:ptCount val="10"/>
                <c:pt idx="0">
                  <c:v>386713</c:v>
                </c:pt>
                <c:pt idx="1">
                  <c:v>91849</c:v>
                </c:pt>
                <c:pt idx="2">
                  <c:v>69097</c:v>
                </c:pt>
                <c:pt idx="3">
                  <c:v>46241</c:v>
                </c:pt>
                <c:pt idx="4">
                  <c:v>74994</c:v>
                </c:pt>
                <c:pt idx="5">
                  <c:v>14864</c:v>
                </c:pt>
                <c:pt idx="6">
                  <c:v>17885</c:v>
                </c:pt>
                <c:pt idx="7">
                  <c:v>5404</c:v>
                </c:pt>
                <c:pt idx="8">
                  <c:v>13785</c:v>
                </c:pt>
                <c:pt idx="9">
                  <c:v>97922</c:v>
                </c:pt>
              </c:numCache>
            </c:numRef>
          </c:val>
          <c:extLst>
            <c:ext xmlns:c16="http://schemas.microsoft.com/office/drawing/2014/chart" uri="{C3380CC4-5D6E-409C-BE32-E72D297353CC}">
              <c16:uniqueId val="{0000000E-30FE-45C6-9439-BCDE91950DBF}"/>
            </c:ext>
          </c:extLst>
        </c:ser>
        <c:ser>
          <c:idx val="15"/>
          <c:order val="15"/>
          <c:tx>
            <c:strRef>
              <c:f>Holdings!$Q$3</c:f>
              <c:strCache>
                <c:ptCount val="1"/>
                <c:pt idx="0">
                  <c:v>2011-12</c:v>
                </c:pt>
              </c:strCache>
            </c:strRef>
          </c:tx>
          <c:spPr>
            <a:ln>
              <a:solidFill>
                <a:srgbClr val="000000"/>
              </a:solidFill>
            </a:ln>
          </c:spPr>
          <c:invertIfNegative val="0"/>
          <c:cat>
            <c:strRef>
              <c:f>Holdings!$A$4:$A$13</c:f>
              <c:strCache>
                <c:ptCount val="10"/>
                <c:pt idx="0">
                  <c:v>National</c:v>
                </c:pt>
                <c:pt idx="1">
                  <c:v>VIC</c:v>
                </c:pt>
                <c:pt idx="2">
                  <c:v>NSW</c:v>
                </c:pt>
                <c:pt idx="3">
                  <c:v>QLD</c:v>
                </c:pt>
                <c:pt idx="4">
                  <c:v>SA</c:v>
                </c:pt>
                <c:pt idx="5">
                  <c:v>WA</c:v>
                </c:pt>
                <c:pt idx="6">
                  <c:v>TAS</c:v>
                </c:pt>
                <c:pt idx="7">
                  <c:v>NT</c:v>
                </c:pt>
                <c:pt idx="8">
                  <c:v>ACT</c:v>
                </c:pt>
                <c:pt idx="9">
                  <c:v>NZ</c:v>
                </c:pt>
              </c:strCache>
            </c:strRef>
          </c:cat>
          <c:val>
            <c:numRef>
              <c:f>Holdings!$Q$4:$Q$13</c:f>
              <c:numCache>
                <c:formatCode>#,##0</c:formatCode>
                <c:ptCount val="10"/>
                <c:pt idx="0">
                  <c:v>382166</c:v>
                </c:pt>
                <c:pt idx="1">
                  <c:v>94003</c:v>
                </c:pt>
                <c:pt idx="2">
                  <c:v>72640</c:v>
                </c:pt>
                <c:pt idx="3">
                  <c:v>47877</c:v>
                </c:pt>
                <c:pt idx="4">
                  <c:v>75792</c:v>
                </c:pt>
                <c:pt idx="5">
                  <c:v>14865</c:v>
                </c:pt>
                <c:pt idx="6">
                  <c:v>19700</c:v>
                </c:pt>
                <c:pt idx="7">
                  <c:v>5411</c:v>
                </c:pt>
                <c:pt idx="8">
                  <c:v>0</c:v>
                </c:pt>
                <c:pt idx="9">
                  <c:v>100327</c:v>
                </c:pt>
              </c:numCache>
            </c:numRef>
          </c:val>
          <c:extLst>
            <c:ext xmlns:c16="http://schemas.microsoft.com/office/drawing/2014/chart" uri="{C3380CC4-5D6E-409C-BE32-E72D297353CC}">
              <c16:uniqueId val="{0000000F-30FE-45C6-9439-BCDE91950DBF}"/>
            </c:ext>
          </c:extLst>
        </c:ser>
        <c:ser>
          <c:idx val="16"/>
          <c:order val="16"/>
          <c:tx>
            <c:strRef>
              <c:f>Holdings!$AB$3</c:f>
              <c:strCache>
                <c:ptCount val="1"/>
                <c:pt idx="0">
                  <c:v>2022-23</c:v>
                </c:pt>
              </c:strCache>
            </c:strRef>
          </c:tx>
          <c:spPr>
            <a:ln>
              <a:solidFill>
                <a:sysClr val="windowText" lastClr="000000"/>
              </a:solidFill>
            </a:ln>
          </c:spPr>
          <c:invertIfNegative val="0"/>
          <c:cat>
            <c:strRef>
              <c:f>Holdings!$A$4:$A$13</c:f>
              <c:strCache>
                <c:ptCount val="10"/>
                <c:pt idx="0">
                  <c:v>National</c:v>
                </c:pt>
                <c:pt idx="1">
                  <c:v>VIC</c:v>
                </c:pt>
                <c:pt idx="2">
                  <c:v>NSW</c:v>
                </c:pt>
                <c:pt idx="3">
                  <c:v>QLD</c:v>
                </c:pt>
                <c:pt idx="4">
                  <c:v>SA</c:v>
                </c:pt>
                <c:pt idx="5">
                  <c:v>WA</c:v>
                </c:pt>
                <c:pt idx="6">
                  <c:v>TAS</c:v>
                </c:pt>
                <c:pt idx="7">
                  <c:v>NT</c:v>
                </c:pt>
                <c:pt idx="8">
                  <c:v>ACT</c:v>
                </c:pt>
                <c:pt idx="9">
                  <c:v>NZ</c:v>
                </c:pt>
              </c:strCache>
            </c:strRef>
          </c:cat>
          <c:val>
            <c:numRef>
              <c:f>Holdings!$AB$4:$AB$13</c:f>
              <c:numCache>
                <c:formatCode>#,##0</c:formatCode>
                <c:ptCount val="10"/>
                <c:pt idx="0">
                  <c:v>352284.15999999997</c:v>
                </c:pt>
                <c:pt idx="1">
                  <c:v>106364</c:v>
                </c:pt>
                <c:pt idx="2">
                  <c:v>90409</c:v>
                </c:pt>
                <c:pt idx="3">
                  <c:v>66567</c:v>
                </c:pt>
                <c:pt idx="4">
                  <c:v>86746</c:v>
                </c:pt>
                <c:pt idx="5">
                  <c:v>14919</c:v>
                </c:pt>
                <c:pt idx="6">
                  <c:v>23669.4</c:v>
                </c:pt>
                <c:pt idx="7">
                  <c:v>6566</c:v>
                </c:pt>
                <c:pt idx="8">
                  <c:v>0</c:v>
                </c:pt>
                <c:pt idx="9">
                  <c:v>0</c:v>
                </c:pt>
              </c:numCache>
            </c:numRef>
          </c:val>
          <c:extLst>
            <c:ext xmlns:c16="http://schemas.microsoft.com/office/drawing/2014/chart" uri="{C3380CC4-5D6E-409C-BE32-E72D297353CC}">
              <c16:uniqueId val="{00000010-30FE-45C6-9439-BCDE91950DBF}"/>
            </c:ext>
          </c:extLst>
        </c:ser>
        <c:dLbls>
          <c:showLegendKey val="0"/>
          <c:showVal val="0"/>
          <c:showCatName val="0"/>
          <c:showSerName val="0"/>
          <c:showPercent val="0"/>
          <c:showBubbleSize val="0"/>
        </c:dLbls>
        <c:gapWidth val="150"/>
        <c:axId val="240164600"/>
        <c:axId val="168147048"/>
      </c:barChart>
      <c:catAx>
        <c:axId val="240164600"/>
        <c:scaling>
          <c:orientation val="minMax"/>
        </c:scaling>
        <c:delete val="0"/>
        <c:axPos val="b"/>
        <c:numFmt formatCode="General" sourceLinked="0"/>
        <c:majorTickMark val="out"/>
        <c:minorTickMark val="none"/>
        <c:tickLblPos val="nextTo"/>
        <c:txPr>
          <a:bodyPr/>
          <a:lstStyle/>
          <a:p>
            <a:pPr>
              <a:defRPr baseline="0">
                <a:latin typeface="Arial" pitchFamily="34" charset="0"/>
              </a:defRPr>
            </a:pPr>
            <a:endParaRPr lang="en-US"/>
          </a:p>
        </c:txPr>
        <c:crossAx val="168147048"/>
        <c:crosses val="autoZero"/>
        <c:auto val="1"/>
        <c:lblAlgn val="ctr"/>
        <c:lblOffset val="100"/>
        <c:noMultiLvlLbl val="0"/>
      </c:catAx>
      <c:valAx>
        <c:axId val="168147048"/>
        <c:scaling>
          <c:orientation val="minMax"/>
          <c:max val="400000"/>
        </c:scaling>
        <c:delete val="0"/>
        <c:axPos val="l"/>
        <c:majorGridlines/>
        <c:numFmt formatCode="#,##0" sourceLinked="1"/>
        <c:majorTickMark val="out"/>
        <c:minorTickMark val="none"/>
        <c:tickLblPos val="nextTo"/>
        <c:txPr>
          <a:bodyPr/>
          <a:lstStyle/>
          <a:p>
            <a:pPr>
              <a:defRPr baseline="0">
                <a:latin typeface="Arial" pitchFamily="34" charset="0"/>
              </a:defRPr>
            </a:pPr>
            <a:endParaRPr lang="en-US"/>
          </a:p>
        </c:txPr>
        <c:crossAx val="240164600"/>
        <c:crosses val="autoZero"/>
        <c:crossBetween val="between"/>
      </c:valAx>
      <c:spPr>
        <a:solidFill>
          <a:schemeClr val="bg2"/>
        </a:solidFill>
        <a:ln>
          <a:solidFill>
            <a:schemeClr val="tx1"/>
          </a:solidFill>
        </a:ln>
      </c:spPr>
    </c:plotArea>
    <c:legend>
      <c:legendPos val="r"/>
      <c:overlay val="0"/>
      <c:spPr>
        <a:ln>
          <a:solidFill>
            <a:schemeClr val="tx1"/>
          </a:solidFill>
        </a:ln>
      </c:spPr>
      <c:txPr>
        <a:bodyPr/>
        <a:lstStyle/>
        <a:p>
          <a:pPr>
            <a:defRPr sz="1050" baseline="0">
              <a:latin typeface="Arial" pitchFamily="34" charset="0"/>
            </a:defRPr>
          </a:pPr>
          <a:endParaRPr lang="en-US"/>
        </a:p>
      </c:txPr>
    </c:legend>
    <c:plotVisOnly val="1"/>
    <c:dispBlanksAs val="gap"/>
    <c:showDLblsOverMax val="0"/>
  </c:chart>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348643919510062"/>
          <c:y val="0.1388888888888889"/>
          <c:w val="0.4861111111111111"/>
          <c:h val="0.81018518518518523"/>
        </c:manualLayout>
      </c:layout>
      <c:pieChart>
        <c:varyColors val="1"/>
        <c:ser>
          <c:idx val="0"/>
          <c:order val="0"/>
          <c:spPr>
            <a:ln>
              <a:solidFill>
                <a:schemeClr val="tx1"/>
              </a:solidFill>
            </a:ln>
          </c:spPr>
          <c:dLbls>
            <c:dLbl>
              <c:idx val="0"/>
              <c:layout>
                <c:manualLayout>
                  <c:x val="-0.20746041864209647"/>
                  <c:y val="-3.257946159871377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3E55-4716-A96F-601473345E41}"/>
                </c:ext>
              </c:extLst>
            </c:dLbl>
            <c:spPr>
              <a:noFill/>
              <a:ln>
                <a:noFill/>
              </a:ln>
            </c:spPr>
            <c:txPr>
              <a:bodyPr/>
              <a:lstStyle/>
              <a:p>
                <a:pPr>
                  <a:defRPr sz="1100" baseline="0">
                    <a:latin typeface="Arial" pitchFamily="34" charset="0"/>
                  </a:defRPr>
                </a:pPr>
                <a:endParaRPr lang="en-US"/>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Staff!$A$4:$A$13</c:f>
              <c:strCache>
                <c:ptCount val="10"/>
                <c:pt idx="0">
                  <c:v>National</c:v>
                </c:pt>
                <c:pt idx="1">
                  <c:v>VIC</c:v>
                </c:pt>
                <c:pt idx="2">
                  <c:v>NSW</c:v>
                </c:pt>
                <c:pt idx="3">
                  <c:v>QLD</c:v>
                </c:pt>
                <c:pt idx="4">
                  <c:v>SA</c:v>
                </c:pt>
                <c:pt idx="5">
                  <c:v>WA</c:v>
                </c:pt>
                <c:pt idx="6">
                  <c:v>TAS</c:v>
                </c:pt>
                <c:pt idx="7">
                  <c:v>NT</c:v>
                </c:pt>
                <c:pt idx="8">
                  <c:v>ACT</c:v>
                </c:pt>
                <c:pt idx="9">
                  <c:v>NZ</c:v>
                </c:pt>
              </c:strCache>
            </c:strRef>
          </c:cat>
          <c:val>
            <c:numRef>
              <c:f>Staff!$AB$4:$AB$13</c:f>
              <c:numCache>
                <c:formatCode>0.0</c:formatCode>
                <c:ptCount val="10"/>
                <c:pt idx="0">
                  <c:v>357.1</c:v>
                </c:pt>
                <c:pt idx="1">
                  <c:v>56.5</c:v>
                </c:pt>
                <c:pt idx="2">
                  <c:v>72.89</c:v>
                </c:pt>
                <c:pt idx="3">
                  <c:v>79.930000000000007</c:v>
                </c:pt>
                <c:pt idx="4">
                  <c:v>18.100000000000001</c:v>
                </c:pt>
                <c:pt idx="5">
                  <c:v>16.899999999999999</c:v>
                </c:pt>
                <c:pt idx="6">
                  <c:v>41.04</c:v>
                </c:pt>
                <c:pt idx="7">
                  <c:v>33</c:v>
                </c:pt>
                <c:pt idx="8">
                  <c:v>2</c:v>
                </c:pt>
                <c:pt idx="9" formatCode="#,##0">
                  <c:v>0</c:v>
                </c:pt>
              </c:numCache>
            </c:numRef>
          </c:val>
          <c:extLst>
            <c:ext xmlns:c16="http://schemas.microsoft.com/office/drawing/2014/chart" uri="{C3380CC4-5D6E-409C-BE32-E72D297353CC}">
              <c16:uniqueId val="{00000001-3E55-4716-A96F-601473345E41}"/>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77569618841892551"/>
          <c:y val="0.18441676834793688"/>
          <c:w val="0.1671583012867674"/>
          <c:h val="0.6311662612854021"/>
        </c:manualLayout>
      </c:layout>
      <c:overlay val="0"/>
      <c:spPr>
        <a:ln>
          <a:solidFill>
            <a:schemeClr val="tx1"/>
          </a:solidFill>
        </a:ln>
      </c:spPr>
      <c:txPr>
        <a:bodyPr/>
        <a:lstStyle/>
        <a:p>
          <a:pPr>
            <a:defRPr sz="1100" baseline="0">
              <a:latin typeface="Arial" pitchFamily="34" charset="0"/>
            </a:defRPr>
          </a:pPr>
          <a:endParaRPr lang="en-US"/>
        </a:p>
      </c:txPr>
    </c:legend>
    <c:plotVisOnly val="1"/>
    <c:dispBlanksAs val="gap"/>
    <c:showDLblsOverMax val="0"/>
  </c:chart>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682217030472355E-2"/>
          <c:y val="0.14043581296235153"/>
          <c:w val="0.78271296415816871"/>
          <c:h val="0.73237752271857781"/>
        </c:manualLayout>
      </c:layout>
      <c:lineChart>
        <c:grouping val="standard"/>
        <c:varyColors val="0"/>
        <c:ser>
          <c:idx val="0"/>
          <c:order val="0"/>
          <c:tx>
            <c:strRef>
              <c:f>Holdings!$A$4</c:f>
              <c:strCache>
                <c:ptCount val="1"/>
                <c:pt idx="0">
                  <c:v>National</c:v>
                </c:pt>
              </c:strCache>
            </c:strRef>
          </c:tx>
          <c:spPr>
            <a:ln w="12700">
              <a:solidFill>
                <a:schemeClr val="accent1"/>
              </a:solidFill>
            </a:ln>
          </c:spPr>
          <c:cat>
            <c:strRef>
              <c:f>Holdings!$B$3:$AB$3</c:f>
              <c:strCache>
                <c:ptCount val="27"/>
                <c:pt idx="0">
                  <c:v>1996-97</c:v>
                </c:pt>
                <c:pt idx="1">
                  <c:v>1997-98</c:v>
                </c:pt>
                <c:pt idx="2">
                  <c:v>1998-99</c:v>
                </c:pt>
                <c:pt idx="3">
                  <c:v>1999-00</c:v>
                </c:pt>
                <c:pt idx="4">
                  <c:v>2000-01</c:v>
                </c:pt>
                <c:pt idx="5">
                  <c:v>2001-02</c:v>
                </c:pt>
                <c:pt idx="6">
                  <c:v>2002-03</c:v>
                </c:pt>
                <c:pt idx="7">
                  <c:v>2003-04</c:v>
                </c:pt>
                <c:pt idx="8">
                  <c:v>2004-05</c:v>
                </c:pt>
                <c:pt idx="9">
                  <c:v>2005-06</c:v>
                </c:pt>
                <c:pt idx="10">
                  <c:v>2006-07</c:v>
                </c:pt>
                <c:pt idx="11">
                  <c:v>2007-08</c:v>
                </c:pt>
                <c:pt idx="12">
                  <c:v>2008-09</c:v>
                </c:pt>
                <c:pt idx="13">
                  <c:v>2009-10</c:v>
                </c:pt>
                <c:pt idx="14">
                  <c:v>2010-11</c:v>
                </c:pt>
                <c:pt idx="15">
                  <c:v>2011-12</c:v>
                </c:pt>
                <c:pt idx="16">
                  <c:v>2012-13</c:v>
                </c:pt>
                <c:pt idx="17">
                  <c:v>2013-14</c:v>
                </c:pt>
                <c:pt idx="18">
                  <c:v>2014-15</c:v>
                </c:pt>
                <c:pt idx="19">
                  <c:v>2015-16</c:v>
                </c:pt>
                <c:pt idx="20">
                  <c:v>2016-17</c:v>
                </c:pt>
                <c:pt idx="21">
                  <c:v>2017-18</c:v>
                </c:pt>
                <c:pt idx="22">
                  <c:v>2018-19</c:v>
                </c:pt>
                <c:pt idx="23">
                  <c:v>2019-20</c:v>
                </c:pt>
                <c:pt idx="24">
                  <c:v>2020-21</c:v>
                </c:pt>
                <c:pt idx="25">
                  <c:v>2021-22</c:v>
                </c:pt>
                <c:pt idx="26">
                  <c:v>2022-23</c:v>
                </c:pt>
              </c:strCache>
            </c:strRef>
          </c:cat>
          <c:val>
            <c:numRef>
              <c:f>Holdings!$B$4:$AB$4</c:f>
              <c:numCache>
                <c:formatCode>#,##0</c:formatCode>
                <c:ptCount val="27"/>
                <c:pt idx="0">
                  <c:v>197363</c:v>
                </c:pt>
                <c:pt idx="1">
                  <c:v>217278</c:v>
                </c:pt>
                <c:pt idx="2">
                  <c:v>238254</c:v>
                </c:pt>
                <c:pt idx="3">
                  <c:v>249308</c:v>
                </c:pt>
                <c:pt idx="4">
                  <c:v>255895</c:v>
                </c:pt>
                <c:pt idx="5">
                  <c:v>292399</c:v>
                </c:pt>
                <c:pt idx="6">
                  <c:v>366193</c:v>
                </c:pt>
                <c:pt idx="7">
                  <c:v>264576</c:v>
                </c:pt>
                <c:pt idx="8">
                  <c:v>270399</c:v>
                </c:pt>
                <c:pt idx="9">
                  <c:v>276233</c:v>
                </c:pt>
                <c:pt idx="10">
                  <c:v>297249</c:v>
                </c:pt>
                <c:pt idx="11">
                  <c:v>300350</c:v>
                </c:pt>
                <c:pt idx="12">
                  <c:v>306865</c:v>
                </c:pt>
                <c:pt idx="13">
                  <c:v>367631</c:v>
                </c:pt>
                <c:pt idx="14">
                  <c:v>386713</c:v>
                </c:pt>
                <c:pt idx="15">
                  <c:v>382166</c:v>
                </c:pt>
                <c:pt idx="16">
                  <c:v>381811</c:v>
                </c:pt>
                <c:pt idx="17">
                  <c:v>308958</c:v>
                </c:pt>
                <c:pt idx="18">
                  <c:v>327328</c:v>
                </c:pt>
                <c:pt idx="19">
                  <c:v>315101</c:v>
                </c:pt>
                <c:pt idx="20">
                  <c:v>316305</c:v>
                </c:pt>
                <c:pt idx="21">
                  <c:v>336688</c:v>
                </c:pt>
                <c:pt idx="22">
                  <c:v>332587</c:v>
                </c:pt>
                <c:pt idx="23">
                  <c:v>336716.57</c:v>
                </c:pt>
                <c:pt idx="24">
                  <c:v>342438.66</c:v>
                </c:pt>
                <c:pt idx="25">
                  <c:v>347464.52</c:v>
                </c:pt>
                <c:pt idx="26">
                  <c:v>352284.15999999997</c:v>
                </c:pt>
              </c:numCache>
            </c:numRef>
          </c:val>
          <c:smooth val="0"/>
          <c:extLst>
            <c:ext xmlns:c16="http://schemas.microsoft.com/office/drawing/2014/chart" uri="{C3380CC4-5D6E-409C-BE32-E72D297353CC}">
              <c16:uniqueId val="{00000000-4765-4DCB-BA83-0F3B7BC2ED19}"/>
            </c:ext>
          </c:extLst>
        </c:ser>
        <c:ser>
          <c:idx val="1"/>
          <c:order val="1"/>
          <c:tx>
            <c:strRef>
              <c:f>Holdings!$A$5</c:f>
              <c:strCache>
                <c:ptCount val="1"/>
                <c:pt idx="0">
                  <c:v>VIC</c:v>
                </c:pt>
              </c:strCache>
            </c:strRef>
          </c:tx>
          <c:spPr>
            <a:ln w="12700">
              <a:solidFill>
                <a:schemeClr val="accent2"/>
              </a:solidFill>
            </a:ln>
          </c:spPr>
          <c:cat>
            <c:strRef>
              <c:f>Holdings!$B$3:$AB$3</c:f>
              <c:strCache>
                <c:ptCount val="27"/>
                <c:pt idx="0">
                  <c:v>1996-97</c:v>
                </c:pt>
                <c:pt idx="1">
                  <c:v>1997-98</c:v>
                </c:pt>
                <c:pt idx="2">
                  <c:v>1998-99</c:v>
                </c:pt>
                <c:pt idx="3">
                  <c:v>1999-00</c:v>
                </c:pt>
                <c:pt idx="4">
                  <c:v>2000-01</c:v>
                </c:pt>
                <c:pt idx="5">
                  <c:v>2001-02</c:v>
                </c:pt>
                <c:pt idx="6">
                  <c:v>2002-03</c:v>
                </c:pt>
                <c:pt idx="7">
                  <c:v>2003-04</c:v>
                </c:pt>
                <c:pt idx="8">
                  <c:v>2004-05</c:v>
                </c:pt>
                <c:pt idx="9">
                  <c:v>2005-06</c:v>
                </c:pt>
                <c:pt idx="10">
                  <c:v>2006-07</c:v>
                </c:pt>
                <c:pt idx="11">
                  <c:v>2007-08</c:v>
                </c:pt>
                <c:pt idx="12">
                  <c:v>2008-09</c:v>
                </c:pt>
                <c:pt idx="13">
                  <c:v>2009-10</c:v>
                </c:pt>
                <c:pt idx="14">
                  <c:v>2010-11</c:v>
                </c:pt>
                <c:pt idx="15">
                  <c:v>2011-12</c:v>
                </c:pt>
                <c:pt idx="16">
                  <c:v>2012-13</c:v>
                </c:pt>
                <c:pt idx="17">
                  <c:v>2013-14</c:v>
                </c:pt>
                <c:pt idx="18">
                  <c:v>2014-15</c:v>
                </c:pt>
                <c:pt idx="19">
                  <c:v>2015-16</c:v>
                </c:pt>
                <c:pt idx="20">
                  <c:v>2016-17</c:v>
                </c:pt>
                <c:pt idx="21">
                  <c:v>2017-18</c:v>
                </c:pt>
                <c:pt idx="22">
                  <c:v>2018-19</c:v>
                </c:pt>
                <c:pt idx="23">
                  <c:v>2019-20</c:v>
                </c:pt>
                <c:pt idx="24">
                  <c:v>2020-21</c:v>
                </c:pt>
                <c:pt idx="25">
                  <c:v>2021-22</c:v>
                </c:pt>
                <c:pt idx="26">
                  <c:v>2022-23</c:v>
                </c:pt>
              </c:strCache>
            </c:strRef>
          </c:cat>
          <c:val>
            <c:numRef>
              <c:f>Holdings!$B$5:$AB$5</c:f>
              <c:numCache>
                <c:formatCode>#,##0</c:formatCode>
                <c:ptCount val="27"/>
                <c:pt idx="0">
                  <c:v>28233</c:v>
                </c:pt>
                <c:pt idx="1">
                  <c:v>32927</c:v>
                </c:pt>
                <c:pt idx="2">
                  <c:v>38567</c:v>
                </c:pt>
                <c:pt idx="3">
                  <c:v>40909</c:v>
                </c:pt>
                <c:pt idx="4">
                  <c:v>50448</c:v>
                </c:pt>
                <c:pt idx="5">
                  <c:v>45396</c:v>
                </c:pt>
                <c:pt idx="6">
                  <c:v>57739</c:v>
                </c:pt>
                <c:pt idx="7">
                  <c:v>82227</c:v>
                </c:pt>
                <c:pt idx="8">
                  <c:v>83547</c:v>
                </c:pt>
                <c:pt idx="9">
                  <c:v>84192</c:v>
                </c:pt>
                <c:pt idx="10">
                  <c:v>85355</c:v>
                </c:pt>
                <c:pt idx="11">
                  <c:v>86004</c:v>
                </c:pt>
                <c:pt idx="12">
                  <c:v>87365</c:v>
                </c:pt>
                <c:pt idx="13">
                  <c:v>89575</c:v>
                </c:pt>
                <c:pt idx="14">
                  <c:v>91849</c:v>
                </c:pt>
                <c:pt idx="15">
                  <c:v>94003</c:v>
                </c:pt>
                <c:pt idx="16">
                  <c:v>96106</c:v>
                </c:pt>
                <c:pt idx="17">
                  <c:v>99393</c:v>
                </c:pt>
                <c:pt idx="18">
                  <c:v>101912</c:v>
                </c:pt>
                <c:pt idx="19">
                  <c:v>102684</c:v>
                </c:pt>
                <c:pt idx="20">
                  <c:v>103131</c:v>
                </c:pt>
                <c:pt idx="21">
                  <c:v>103808</c:v>
                </c:pt>
                <c:pt idx="22">
                  <c:v>104419</c:v>
                </c:pt>
                <c:pt idx="23">
                  <c:v>103808</c:v>
                </c:pt>
                <c:pt idx="24">
                  <c:v>103808</c:v>
                </c:pt>
                <c:pt idx="25">
                  <c:v>105215</c:v>
                </c:pt>
                <c:pt idx="26">
                  <c:v>106364</c:v>
                </c:pt>
              </c:numCache>
            </c:numRef>
          </c:val>
          <c:smooth val="0"/>
          <c:extLst>
            <c:ext xmlns:c16="http://schemas.microsoft.com/office/drawing/2014/chart" uri="{C3380CC4-5D6E-409C-BE32-E72D297353CC}">
              <c16:uniqueId val="{00000001-4765-4DCB-BA83-0F3B7BC2ED19}"/>
            </c:ext>
          </c:extLst>
        </c:ser>
        <c:ser>
          <c:idx val="2"/>
          <c:order val="2"/>
          <c:tx>
            <c:strRef>
              <c:f>Holdings!$A$6</c:f>
              <c:strCache>
                <c:ptCount val="1"/>
                <c:pt idx="0">
                  <c:v>NSW</c:v>
                </c:pt>
              </c:strCache>
            </c:strRef>
          </c:tx>
          <c:spPr>
            <a:ln w="12700">
              <a:solidFill>
                <a:schemeClr val="accent3"/>
              </a:solidFill>
            </a:ln>
          </c:spPr>
          <c:cat>
            <c:strRef>
              <c:f>Holdings!$B$3:$AB$3</c:f>
              <c:strCache>
                <c:ptCount val="27"/>
                <c:pt idx="0">
                  <c:v>1996-97</c:v>
                </c:pt>
                <c:pt idx="1">
                  <c:v>1997-98</c:v>
                </c:pt>
                <c:pt idx="2">
                  <c:v>1998-99</c:v>
                </c:pt>
                <c:pt idx="3">
                  <c:v>1999-00</c:v>
                </c:pt>
                <c:pt idx="4">
                  <c:v>2000-01</c:v>
                </c:pt>
                <c:pt idx="5">
                  <c:v>2001-02</c:v>
                </c:pt>
                <c:pt idx="6">
                  <c:v>2002-03</c:v>
                </c:pt>
                <c:pt idx="7">
                  <c:v>2003-04</c:v>
                </c:pt>
                <c:pt idx="8">
                  <c:v>2004-05</c:v>
                </c:pt>
                <c:pt idx="9">
                  <c:v>2005-06</c:v>
                </c:pt>
                <c:pt idx="10">
                  <c:v>2006-07</c:v>
                </c:pt>
                <c:pt idx="11">
                  <c:v>2007-08</c:v>
                </c:pt>
                <c:pt idx="12">
                  <c:v>2008-09</c:v>
                </c:pt>
                <c:pt idx="13">
                  <c:v>2009-10</c:v>
                </c:pt>
                <c:pt idx="14">
                  <c:v>2010-11</c:v>
                </c:pt>
                <c:pt idx="15">
                  <c:v>2011-12</c:v>
                </c:pt>
                <c:pt idx="16">
                  <c:v>2012-13</c:v>
                </c:pt>
                <c:pt idx="17">
                  <c:v>2013-14</c:v>
                </c:pt>
                <c:pt idx="18">
                  <c:v>2014-15</c:v>
                </c:pt>
                <c:pt idx="19">
                  <c:v>2015-16</c:v>
                </c:pt>
                <c:pt idx="20">
                  <c:v>2016-17</c:v>
                </c:pt>
                <c:pt idx="21">
                  <c:v>2017-18</c:v>
                </c:pt>
                <c:pt idx="22">
                  <c:v>2018-19</c:v>
                </c:pt>
                <c:pt idx="23">
                  <c:v>2019-20</c:v>
                </c:pt>
                <c:pt idx="24">
                  <c:v>2020-21</c:v>
                </c:pt>
                <c:pt idx="25">
                  <c:v>2021-22</c:v>
                </c:pt>
                <c:pt idx="26">
                  <c:v>2022-23</c:v>
                </c:pt>
              </c:strCache>
            </c:strRef>
          </c:cat>
          <c:val>
            <c:numRef>
              <c:f>Holdings!$B$6:$AB$6</c:f>
              <c:numCache>
                <c:formatCode>#,##0</c:formatCode>
                <c:ptCount val="27"/>
                <c:pt idx="0">
                  <c:v>42516</c:v>
                </c:pt>
                <c:pt idx="1">
                  <c:v>43500</c:v>
                </c:pt>
                <c:pt idx="2">
                  <c:v>43892</c:v>
                </c:pt>
                <c:pt idx="3">
                  <c:v>44455</c:v>
                </c:pt>
                <c:pt idx="4">
                  <c:v>47105</c:v>
                </c:pt>
                <c:pt idx="5">
                  <c:v>58262</c:v>
                </c:pt>
                <c:pt idx="6">
                  <c:v>49655</c:v>
                </c:pt>
                <c:pt idx="7">
                  <c:v>53081</c:v>
                </c:pt>
                <c:pt idx="8">
                  <c:v>54591</c:v>
                </c:pt>
                <c:pt idx="9">
                  <c:v>57096</c:v>
                </c:pt>
                <c:pt idx="10">
                  <c:v>57667</c:v>
                </c:pt>
                <c:pt idx="11">
                  <c:v>58516</c:v>
                </c:pt>
                <c:pt idx="12">
                  <c:v>59842</c:v>
                </c:pt>
                <c:pt idx="13">
                  <c:v>67239</c:v>
                </c:pt>
                <c:pt idx="14">
                  <c:v>69097</c:v>
                </c:pt>
                <c:pt idx="15">
                  <c:v>72640</c:v>
                </c:pt>
                <c:pt idx="16">
                  <c:v>76870</c:v>
                </c:pt>
                <c:pt idx="17">
                  <c:v>76812</c:v>
                </c:pt>
                <c:pt idx="18">
                  <c:v>79161</c:v>
                </c:pt>
                <c:pt idx="19">
                  <c:v>81181</c:v>
                </c:pt>
                <c:pt idx="20">
                  <c:v>82806</c:v>
                </c:pt>
                <c:pt idx="21">
                  <c:v>84296</c:v>
                </c:pt>
                <c:pt idx="22">
                  <c:v>85688</c:v>
                </c:pt>
                <c:pt idx="23">
                  <c:v>86967</c:v>
                </c:pt>
                <c:pt idx="24">
                  <c:v>88094</c:v>
                </c:pt>
                <c:pt idx="25">
                  <c:v>89136</c:v>
                </c:pt>
                <c:pt idx="26">
                  <c:v>90409</c:v>
                </c:pt>
              </c:numCache>
            </c:numRef>
          </c:val>
          <c:smooth val="0"/>
          <c:extLst>
            <c:ext xmlns:c16="http://schemas.microsoft.com/office/drawing/2014/chart" uri="{C3380CC4-5D6E-409C-BE32-E72D297353CC}">
              <c16:uniqueId val="{00000002-4765-4DCB-BA83-0F3B7BC2ED19}"/>
            </c:ext>
          </c:extLst>
        </c:ser>
        <c:ser>
          <c:idx val="3"/>
          <c:order val="3"/>
          <c:tx>
            <c:strRef>
              <c:f>Holdings!$A$7</c:f>
              <c:strCache>
                <c:ptCount val="1"/>
                <c:pt idx="0">
                  <c:v>QLD</c:v>
                </c:pt>
              </c:strCache>
            </c:strRef>
          </c:tx>
          <c:spPr>
            <a:ln w="12700">
              <a:solidFill>
                <a:schemeClr val="accent4">
                  <a:lumMod val="50000"/>
                </a:schemeClr>
              </a:solidFill>
            </a:ln>
          </c:spPr>
          <c:cat>
            <c:strRef>
              <c:f>Holdings!$B$3:$AB$3</c:f>
              <c:strCache>
                <c:ptCount val="27"/>
                <c:pt idx="0">
                  <c:v>1996-97</c:v>
                </c:pt>
                <c:pt idx="1">
                  <c:v>1997-98</c:v>
                </c:pt>
                <c:pt idx="2">
                  <c:v>1998-99</c:v>
                </c:pt>
                <c:pt idx="3">
                  <c:v>1999-00</c:v>
                </c:pt>
                <c:pt idx="4">
                  <c:v>2000-01</c:v>
                </c:pt>
                <c:pt idx="5">
                  <c:v>2001-02</c:v>
                </c:pt>
                <c:pt idx="6">
                  <c:v>2002-03</c:v>
                </c:pt>
                <c:pt idx="7">
                  <c:v>2003-04</c:v>
                </c:pt>
                <c:pt idx="8">
                  <c:v>2004-05</c:v>
                </c:pt>
                <c:pt idx="9">
                  <c:v>2005-06</c:v>
                </c:pt>
                <c:pt idx="10">
                  <c:v>2006-07</c:v>
                </c:pt>
                <c:pt idx="11">
                  <c:v>2007-08</c:v>
                </c:pt>
                <c:pt idx="12">
                  <c:v>2008-09</c:v>
                </c:pt>
                <c:pt idx="13">
                  <c:v>2009-10</c:v>
                </c:pt>
                <c:pt idx="14">
                  <c:v>2010-11</c:v>
                </c:pt>
                <c:pt idx="15">
                  <c:v>2011-12</c:v>
                </c:pt>
                <c:pt idx="16">
                  <c:v>2012-13</c:v>
                </c:pt>
                <c:pt idx="17">
                  <c:v>2013-14</c:v>
                </c:pt>
                <c:pt idx="18">
                  <c:v>2014-15</c:v>
                </c:pt>
                <c:pt idx="19">
                  <c:v>2015-16</c:v>
                </c:pt>
                <c:pt idx="20">
                  <c:v>2016-17</c:v>
                </c:pt>
                <c:pt idx="21">
                  <c:v>2017-18</c:v>
                </c:pt>
                <c:pt idx="22">
                  <c:v>2018-19</c:v>
                </c:pt>
                <c:pt idx="23">
                  <c:v>2019-20</c:v>
                </c:pt>
                <c:pt idx="24">
                  <c:v>2020-21</c:v>
                </c:pt>
                <c:pt idx="25">
                  <c:v>2021-22</c:v>
                </c:pt>
                <c:pt idx="26">
                  <c:v>2022-23</c:v>
                </c:pt>
              </c:strCache>
            </c:strRef>
          </c:cat>
          <c:val>
            <c:numRef>
              <c:f>Holdings!$B$7:$AB$7</c:f>
              <c:numCache>
                <c:formatCode>#,##0</c:formatCode>
                <c:ptCount val="27"/>
                <c:pt idx="0">
                  <c:v>24211</c:v>
                </c:pt>
                <c:pt idx="1">
                  <c:v>24687</c:v>
                </c:pt>
                <c:pt idx="2">
                  <c:v>25647</c:v>
                </c:pt>
                <c:pt idx="3">
                  <c:v>26361</c:v>
                </c:pt>
                <c:pt idx="4">
                  <c:v>26639</c:v>
                </c:pt>
                <c:pt idx="5">
                  <c:v>34068</c:v>
                </c:pt>
                <c:pt idx="6">
                  <c:v>34556</c:v>
                </c:pt>
                <c:pt idx="7">
                  <c:v>34924</c:v>
                </c:pt>
                <c:pt idx="8">
                  <c:v>35083</c:v>
                </c:pt>
                <c:pt idx="9">
                  <c:v>35424</c:v>
                </c:pt>
                <c:pt idx="10">
                  <c:v>35909</c:v>
                </c:pt>
                <c:pt idx="11">
                  <c:v>36835</c:v>
                </c:pt>
                <c:pt idx="12">
                  <c:v>40285</c:v>
                </c:pt>
                <c:pt idx="13">
                  <c:v>44236</c:v>
                </c:pt>
                <c:pt idx="14">
                  <c:v>46241</c:v>
                </c:pt>
                <c:pt idx="15">
                  <c:v>47877</c:v>
                </c:pt>
                <c:pt idx="16">
                  <c:v>49624</c:v>
                </c:pt>
                <c:pt idx="17">
                  <c:v>51969</c:v>
                </c:pt>
                <c:pt idx="18">
                  <c:v>55868</c:v>
                </c:pt>
                <c:pt idx="19">
                  <c:v>59346</c:v>
                </c:pt>
                <c:pt idx="20">
                  <c:v>63314</c:v>
                </c:pt>
                <c:pt idx="21">
                  <c:v>65000</c:v>
                </c:pt>
                <c:pt idx="22">
                  <c:v>66407</c:v>
                </c:pt>
                <c:pt idx="23">
                  <c:v>66951</c:v>
                </c:pt>
                <c:pt idx="24">
                  <c:v>66664</c:v>
                </c:pt>
                <c:pt idx="25">
                  <c:v>66567</c:v>
                </c:pt>
                <c:pt idx="26">
                  <c:v>66567</c:v>
                </c:pt>
              </c:numCache>
            </c:numRef>
          </c:val>
          <c:smooth val="0"/>
          <c:extLst>
            <c:ext xmlns:c16="http://schemas.microsoft.com/office/drawing/2014/chart" uri="{C3380CC4-5D6E-409C-BE32-E72D297353CC}">
              <c16:uniqueId val="{00000003-4765-4DCB-BA83-0F3B7BC2ED19}"/>
            </c:ext>
          </c:extLst>
        </c:ser>
        <c:ser>
          <c:idx val="4"/>
          <c:order val="4"/>
          <c:tx>
            <c:strRef>
              <c:f>Holdings!$A$8</c:f>
              <c:strCache>
                <c:ptCount val="1"/>
                <c:pt idx="0">
                  <c:v>SA</c:v>
                </c:pt>
              </c:strCache>
            </c:strRef>
          </c:tx>
          <c:spPr>
            <a:ln w="12700">
              <a:solidFill>
                <a:schemeClr val="accent5"/>
              </a:solidFill>
            </a:ln>
          </c:spPr>
          <c:cat>
            <c:strRef>
              <c:f>Holdings!$B$3:$AB$3</c:f>
              <c:strCache>
                <c:ptCount val="27"/>
                <c:pt idx="0">
                  <c:v>1996-97</c:v>
                </c:pt>
                <c:pt idx="1">
                  <c:v>1997-98</c:v>
                </c:pt>
                <c:pt idx="2">
                  <c:v>1998-99</c:v>
                </c:pt>
                <c:pt idx="3">
                  <c:v>1999-00</c:v>
                </c:pt>
                <c:pt idx="4">
                  <c:v>2000-01</c:v>
                </c:pt>
                <c:pt idx="5">
                  <c:v>2001-02</c:v>
                </c:pt>
                <c:pt idx="6">
                  <c:v>2002-03</c:v>
                </c:pt>
                <c:pt idx="7">
                  <c:v>2003-04</c:v>
                </c:pt>
                <c:pt idx="8">
                  <c:v>2004-05</c:v>
                </c:pt>
                <c:pt idx="9">
                  <c:v>2005-06</c:v>
                </c:pt>
                <c:pt idx="10">
                  <c:v>2006-07</c:v>
                </c:pt>
                <c:pt idx="11">
                  <c:v>2007-08</c:v>
                </c:pt>
                <c:pt idx="12">
                  <c:v>2008-09</c:v>
                </c:pt>
                <c:pt idx="13">
                  <c:v>2009-10</c:v>
                </c:pt>
                <c:pt idx="14">
                  <c:v>2010-11</c:v>
                </c:pt>
                <c:pt idx="15">
                  <c:v>2011-12</c:v>
                </c:pt>
                <c:pt idx="16">
                  <c:v>2012-13</c:v>
                </c:pt>
                <c:pt idx="17">
                  <c:v>2013-14</c:v>
                </c:pt>
                <c:pt idx="18">
                  <c:v>2014-15</c:v>
                </c:pt>
                <c:pt idx="19">
                  <c:v>2015-16</c:v>
                </c:pt>
                <c:pt idx="20">
                  <c:v>2016-17</c:v>
                </c:pt>
                <c:pt idx="21">
                  <c:v>2017-18</c:v>
                </c:pt>
                <c:pt idx="22">
                  <c:v>2018-19</c:v>
                </c:pt>
                <c:pt idx="23">
                  <c:v>2019-20</c:v>
                </c:pt>
                <c:pt idx="24">
                  <c:v>2020-21</c:v>
                </c:pt>
                <c:pt idx="25">
                  <c:v>2021-22</c:v>
                </c:pt>
                <c:pt idx="26">
                  <c:v>2022-23</c:v>
                </c:pt>
              </c:strCache>
            </c:strRef>
          </c:cat>
          <c:val>
            <c:numRef>
              <c:f>Holdings!$B$8:$AB$8</c:f>
              <c:numCache>
                <c:formatCode>#,##0</c:formatCode>
                <c:ptCount val="27"/>
                <c:pt idx="0">
                  <c:v>0</c:v>
                </c:pt>
                <c:pt idx="1">
                  <c:v>0</c:v>
                </c:pt>
                <c:pt idx="2">
                  <c:v>15430</c:v>
                </c:pt>
                <c:pt idx="3">
                  <c:v>16575</c:v>
                </c:pt>
                <c:pt idx="4">
                  <c:v>0</c:v>
                </c:pt>
                <c:pt idx="5">
                  <c:v>40000</c:v>
                </c:pt>
                <c:pt idx="6">
                  <c:v>44969</c:v>
                </c:pt>
                <c:pt idx="7">
                  <c:v>50221</c:v>
                </c:pt>
                <c:pt idx="8">
                  <c:v>51650</c:v>
                </c:pt>
                <c:pt idx="9">
                  <c:v>53866</c:v>
                </c:pt>
                <c:pt idx="10">
                  <c:v>64415</c:v>
                </c:pt>
                <c:pt idx="11">
                  <c:v>66255</c:v>
                </c:pt>
                <c:pt idx="12">
                  <c:v>67832</c:v>
                </c:pt>
                <c:pt idx="13">
                  <c:v>74103</c:v>
                </c:pt>
                <c:pt idx="14">
                  <c:v>74994</c:v>
                </c:pt>
                <c:pt idx="15">
                  <c:v>75792</c:v>
                </c:pt>
                <c:pt idx="16">
                  <c:v>77118</c:v>
                </c:pt>
                <c:pt idx="17">
                  <c:v>79500</c:v>
                </c:pt>
                <c:pt idx="18">
                  <c:v>81463</c:v>
                </c:pt>
                <c:pt idx="19">
                  <c:v>82471</c:v>
                </c:pt>
                <c:pt idx="20">
                  <c:v>83450</c:v>
                </c:pt>
                <c:pt idx="21">
                  <c:v>84461</c:v>
                </c:pt>
                <c:pt idx="22">
                  <c:v>83461</c:v>
                </c:pt>
                <c:pt idx="23">
                  <c:v>86043</c:v>
                </c:pt>
                <c:pt idx="24">
                  <c:v>86285.5</c:v>
                </c:pt>
                <c:pt idx="25">
                  <c:v>86499</c:v>
                </c:pt>
                <c:pt idx="26">
                  <c:v>86746</c:v>
                </c:pt>
              </c:numCache>
            </c:numRef>
          </c:val>
          <c:smooth val="0"/>
          <c:extLst>
            <c:ext xmlns:c16="http://schemas.microsoft.com/office/drawing/2014/chart" uri="{C3380CC4-5D6E-409C-BE32-E72D297353CC}">
              <c16:uniqueId val="{00000004-4765-4DCB-BA83-0F3B7BC2ED19}"/>
            </c:ext>
          </c:extLst>
        </c:ser>
        <c:ser>
          <c:idx val="5"/>
          <c:order val="5"/>
          <c:tx>
            <c:strRef>
              <c:f>Holdings!$A$9</c:f>
              <c:strCache>
                <c:ptCount val="1"/>
                <c:pt idx="0">
                  <c:v>WA</c:v>
                </c:pt>
              </c:strCache>
            </c:strRef>
          </c:tx>
          <c:spPr>
            <a:ln w="12700">
              <a:solidFill>
                <a:schemeClr val="accent6"/>
              </a:solidFill>
            </a:ln>
          </c:spPr>
          <c:cat>
            <c:strRef>
              <c:f>Holdings!$B$3:$AB$3</c:f>
              <c:strCache>
                <c:ptCount val="27"/>
                <c:pt idx="0">
                  <c:v>1996-97</c:v>
                </c:pt>
                <c:pt idx="1">
                  <c:v>1997-98</c:v>
                </c:pt>
                <c:pt idx="2">
                  <c:v>1998-99</c:v>
                </c:pt>
                <c:pt idx="3">
                  <c:v>1999-00</c:v>
                </c:pt>
                <c:pt idx="4">
                  <c:v>2000-01</c:v>
                </c:pt>
                <c:pt idx="5">
                  <c:v>2001-02</c:v>
                </c:pt>
                <c:pt idx="6">
                  <c:v>2002-03</c:v>
                </c:pt>
                <c:pt idx="7">
                  <c:v>2003-04</c:v>
                </c:pt>
                <c:pt idx="8">
                  <c:v>2004-05</c:v>
                </c:pt>
                <c:pt idx="9">
                  <c:v>2005-06</c:v>
                </c:pt>
                <c:pt idx="10">
                  <c:v>2006-07</c:v>
                </c:pt>
                <c:pt idx="11">
                  <c:v>2007-08</c:v>
                </c:pt>
                <c:pt idx="12">
                  <c:v>2008-09</c:v>
                </c:pt>
                <c:pt idx="13">
                  <c:v>2009-10</c:v>
                </c:pt>
                <c:pt idx="14">
                  <c:v>2010-11</c:v>
                </c:pt>
                <c:pt idx="15">
                  <c:v>2011-12</c:v>
                </c:pt>
                <c:pt idx="16">
                  <c:v>2012-13</c:v>
                </c:pt>
                <c:pt idx="17">
                  <c:v>2013-14</c:v>
                </c:pt>
                <c:pt idx="18">
                  <c:v>2014-15</c:v>
                </c:pt>
                <c:pt idx="19">
                  <c:v>2015-16</c:v>
                </c:pt>
                <c:pt idx="20">
                  <c:v>2016-17</c:v>
                </c:pt>
                <c:pt idx="21">
                  <c:v>2017-18</c:v>
                </c:pt>
                <c:pt idx="22">
                  <c:v>2018-19</c:v>
                </c:pt>
                <c:pt idx="23">
                  <c:v>2019-20</c:v>
                </c:pt>
                <c:pt idx="24">
                  <c:v>2020-21</c:v>
                </c:pt>
                <c:pt idx="25">
                  <c:v>2021-22</c:v>
                </c:pt>
                <c:pt idx="26">
                  <c:v>2022-23</c:v>
                </c:pt>
              </c:strCache>
            </c:strRef>
          </c:cat>
          <c:val>
            <c:numRef>
              <c:f>Holdings!$B$9:$AB$9</c:f>
              <c:numCache>
                <c:formatCode>#,##0</c:formatCode>
                <c:ptCount val="27"/>
                <c:pt idx="0">
                  <c:v>9279</c:v>
                </c:pt>
                <c:pt idx="1">
                  <c:v>8335</c:v>
                </c:pt>
                <c:pt idx="2">
                  <c:v>8740</c:v>
                </c:pt>
                <c:pt idx="3">
                  <c:v>9033</c:v>
                </c:pt>
                <c:pt idx="4">
                  <c:v>9313</c:v>
                </c:pt>
                <c:pt idx="5">
                  <c:v>9831</c:v>
                </c:pt>
                <c:pt idx="6">
                  <c:v>10235</c:v>
                </c:pt>
                <c:pt idx="7">
                  <c:v>14674</c:v>
                </c:pt>
                <c:pt idx="8">
                  <c:v>14855</c:v>
                </c:pt>
                <c:pt idx="9">
                  <c:v>14855</c:v>
                </c:pt>
                <c:pt idx="10">
                  <c:v>14857</c:v>
                </c:pt>
                <c:pt idx="11">
                  <c:v>14859</c:v>
                </c:pt>
                <c:pt idx="12">
                  <c:v>14859</c:v>
                </c:pt>
                <c:pt idx="13">
                  <c:v>14859</c:v>
                </c:pt>
                <c:pt idx="14">
                  <c:v>14864</c:v>
                </c:pt>
                <c:pt idx="15">
                  <c:v>14865</c:v>
                </c:pt>
                <c:pt idx="16">
                  <c:v>14865</c:v>
                </c:pt>
                <c:pt idx="17">
                  <c:v>14874</c:v>
                </c:pt>
                <c:pt idx="18">
                  <c:v>14895</c:v>
                </c:pt>
                <c:pt idx="19">
                  <c:v>14895</c:v>
                </c:pt>
                <c:pt idx="20">
                  <c:v>14898</c:v>
                </c:pt>
                <c:pt idx="21">
                  <c:v>14899</c:v>
                </c:pt>
                <c:pt idx="22">
                  <c:v>14903</c:v>
                </c:pt>
                <c:pt idx="23">
                  <c:v>14908</c:v>
                </c:pt>
                <c:pt idx="24">
                  <c:v>14909</c:v>
                </c:pt>
                <c:pt idx="25">
                  <c:v>14911</c:v>
                </c:pt>
                <c:pt idx="26">
                  <c:v>14919</c:v>
                </c:pt>
              </c:numCache>
            </c:numRef>
          </c:val>
          <c:smooth val="0"/>
          <c:extLst>
            <c:ext xmlns:c16="http://schemas.microsoft.com/office/drawing/2014/chart" uri="{C3380CC4-5D6E-409C-BE32-E72D297353CC}">
              <c16:uniqueId val="{00000005-4765-4DCB-BA83-0F3B7BC2ED19}"/>
            </c:ext>
          </c:extLst>
        </c:ser>
        <c:ser>
          <c:idx val="6"/>
          <c:order val="6"/>
          <c:tx>
            <c:strRef>
              <c:f>Holdings!$A$10</c:f>
              <c:strCache>
                <c:ptCount val="1"/>
                <c:pt idx="0">
                  <c:v>TAS</c:v>
                </c:pt>
              </c:strCache>
            </c:strRef>
          </c:tx>
          <c:spPr>
            <a:ln w="12700">
              <a:solidFill>
                <a:schemeClr val="tx2"/>
              </a:solidFill>
            </a:ln>
          </c:spPr>
          <c:cat>
            <c:strRef>
              <c:f>Holdings!$B$3:$AB$3</c:f>
              <c:strCache>
                <c:ptCount val="27"/>
                <c:pt idx="0">
                  <c:v>1996-97</c:v>
                </c:pt>
                <c:pt idx="1">
                  <c:v>1997-98</c:v>
                </c:pt>
                <c:pt idx="2">
                  <c:v>1998-99</c:v>
                </c:pt>
                <c:pt idx="3">
                  <c:v>1999-00</c:v>
                </c:pt>
                <c:pt idx="4">
                  <c:v>2000-01</c:v>
                </c:pt>
                <c:pt idx="5">
                  <c:v>2001-02</c:v>
                </c:pt>
                <c:pt idx="6">
                  <c:v>2002-03</c:v>
                </c:pt>
                <c:pt idx="7">
                  <c:v>2003-04</c:v>
                </c:pt>
                <c:pt idx="8">
                  <c:v>2004-05</c:v>
                </c:pt>
                <c:pt idx="9">
                  <c:v>2005-06</c:v>
                </c:pt>
                <c:pt idx="10">
                  <c:v>2006-07</c:v>
                </c:pt>
                <c:pt idx="11">
                  <c:v>2007-08</c:v>
                </c:pt>
                <c:pt idx="12">
                  <c:v>2008-09</c:v>
                </c:pt>
                <c:pt idx="13">
                  <c:v>2009-10</c:v>
                </c:pt>
                <c:pt idx="14">
                  <c:v>2010-11</c:v>
                </c:pt>
                <c:pt idx="15">
                  <c:v>2011-12</c:v>
                </c:pt>
                <c:pt idx="16">
                  <c:v>2012-13</c:v>
                </c:pt>
                <c:pt idx="17">
                  <c:v>2013-14</c:v>
                </c:pt>
                <c:pt idx="18">
                  <c:v>2014-15</c:v>
                </c:pt>
                <c:pt idx="19">
                  <c:v>2015-16</c:v>
                </c:pt>
                <c:pt idx="20">
                  <c:v>2016-17</c:v>
                </c:pt>
                <c:pt idx="21">
                  <c:v>2017-18</c:v>
                </c:pt>
                <c:pt idx="22">
                  <c:v>2018-19</c:v>
                </c:pt>
                <c:pt idx="23">
                  <c:v>2019-20</c:v>
                </c:pt>
                <c:pt idx="24">
                  <c:v>2020-21</c:v>
                </c:pt>
                <c:pt idx="25">
                  <c:v>2021-22</c:v>
                </c:pt>
                <c:pt idx="26">
                  <c:v>2022-23</c:v>
                </c:pt>
              </c:strCache>
            </c:strRef>
          </c:cat>
          <c:val>
            <c:numRef>
              <c:f>Holdings!$B$10:$AB$10</c:f>
              <c:numCache>
                <c:formatCode>#,##0</c:formatCode>
                <c:ptCount val="27"/>
                <c:pt idx="0">
                  <c:v>0</c:v>
                </c:pt>
                <c:pt idx="1">
                  <c:v>15700</c:v>
                </c:pt>
                <c:pt idx="2">
                  <c:v>16143</c:v>
                </c:pt>
                <c:pt idx="3">
                  <c:v>16460</c:v>
                </c:pt>
                <c:pt idx="4">
                  <c:v>16990</c:v>
                </c:pt>
                <c:pt idx="5">
                  <c:v>15698</c:v>
                </c:pt>
                <c:pt idx="6">
                  <c:v>16002</c:v>
                </c:pt>
                <c:pt idx="7">
                  <c:v>16706</c:v>
                </c:pt>
                <c:pt idx="8">
                  <c:v>16784</c:v>
                </c:pt>
                <c:pt idx="9">
                  <c:v>17359</c:v>
                </c:pt>
                <c:pt idx="10">
                  <c:v>17449</c:v>
                </c:pt>
                <c:pt idx="11">
                  <c:v>17487</c:v>
                </c:pt>
                <c:pt idx="12">
                  <c:v>17850</c:v>
                </c:pt>
                <c:pt idx="13">
                  <c:v>17885</c:v>
                </c:pt>
                <c:pt idx="14">
                  <c:v>17885</c:v>
                </c:pt>
                <c:pt idx="15">
                  <c:v>19700</c:v>
                </c:pt>
                <c:pt idx="16">
                  <c:v>20134</c:v>
                </c:pt>
                <c:pt idx="17">
                  <c:v>20433</c:v>
                </c:pt>
                <c:pt idx="18">
                  <c:v>20433</c:v>
                </c:pt>
                <c:pt idx="19">
                  <c:v>20730</c:v>
                </c:pt>
                <c:pt idx="20">
                  <c:v>20730</c:v>
                </c:pt>
                <c:pt idx="21">
                  <c:v>21090</c:v>
                </c:pt>
                <c:pt idx="22">
                  <c:v>22213</c:v>
                </c:pt>
                <c:pt idx="23">
                  <c:v>22959</c:v>
                </c:pt>
                <c:pt idx="24">
                  <c:v>22985</c:v>
                </c:pt>
                <c:pt idx="25">
                  <c:v>23602</c:v>
                </c:pt>
                <c:pt idx="26">
                  <c:v>23669.4</c:v>
                </c:pt>
              </c:numCache>
            </c:numRef>
          </c:val>
          <c:smooth val="0"/>
          <c:extLst>
            <c:ext xmlns:c16="http://schemas.microsoft.com/office/drawing/2014/chart" uri="{C3380CC4-5D6E-409C-BE32-E72D297353CC}">
              <c16:uniqueId val="{00000006-4765-4DCB-BA83-0F3B7BC2ED19}"/>
            </c:ext>
          </c:extLst>
        </c:ser>
        <c:ser>
          <c:idx val="7"/>
          <c:order val="7"/>
          <c:tx>
            <c:strRef>
              <c:f>Holdings!$A$11</c:f>
              <c:strCache>
                <c:ptCount val="1"/>
                <c:pt idx="0">
                  <c:v>NT</c:v>
                </c:pt>
              </c:strCache>
            </c:strRef>
          </c:tx>
          <c:spPr>
            <a:ln w="12700">
              <a:solidFill>
                <a:schemeClr val="accent2">
                  <a:lumMod val="40000"/>
                  <a:lumOff val="60000"/>
                </a:schemeClr>
              </a:solidFill>
            </a:ln>
          </c:spPr>
          <c:cat>
            <c:strRef>
              <c:f>Holdings!$B$3:$AB$3</c:f>
              <c:strCache>
                <c:ptCount val="27"/>
                <c:pt idx="0">
                  <c:v>1996-97</c:v>
                </c:pt>
                <c:pt idx="1">
                  <c:v>1997-98</c:v>
                </c:pt>
                <c:pt idx="2">
                  <c:v>1998-99</c:v>
                </c:pt>
                <c:pt idx="3">
                  <c:v>1999-00</c:v>
                </c:pt>
                <c:pt idx="4">
                  <c:v>2000-01</c:v>
                </c:pt>
                <c:pt idx="5">
                  <c:v>2001-02</c:v>
                </c:pt>
                <c:pt idx="6">
                  <c:v>2002-03</c:v>
                </c:pt>
                <c:pt idx="7">
                  <c:v>2003-04</c:v>
                </c:pt>
                <c:pt idx="8">
                  <c:v>2004-05</c:v>
                </c:pt>
                <c:pt idx="9">
                  <c:v>2005-06</c:v>
                </c:pt>
                <c:pt idx="10">
                  <c:v>2006-07</c:v>
                </c:pt>
                <c:pt idx="11">
                  <c:v>2007-08</c:v>
                </c:pt>
                <c:pt idx="12">
                  <c:v>2008-09</c:v>
                </c:pt>
                <c:pt idx="13">
                  <c:v>2009-10</c:v>
                </c:pt>
                <c:pt idx="14">
                  <c:v>2010-11</c:v>
                </c:pt>
                <c:pt idx="15">
                  <c:v>2011-12</c:v>
                </c:pt>
                <c:pt idx="16">
                  <c:v>2012-13</c:v>
                </c:pt>
                <c:pt idx="17">
                  <c:v>2013-14</c:v>
                </c:pt>
                <c:pt idx="18">
                  <c:v>2014-15</c:v>
                </c:pt>
                <c:pt idx="19">
                  <c:v>2015-16</c:v>
                </c:pt>
                <c:pt idx="20">
                  <c:v>2016-17</c:v>
                </c:pt>
                <c:pt idx="21">
                  <c:v>2017-18</c:v>
                </c:pt>
                <c:pt idx="22">
                  <c:v>2018-19</c:v>
                </c:pt>
                <c:pt idx="23">
                  <c:v>2019-20</c:v>
                </c:pt>
                <c:pt idx="24">
                  <c:v>2020-21</c:v>
                </c:pt>
                <c:pt idx="25">
                  <c:v>2021-22</c:v>
                </c:pt>
                <c:pt idx="26">
                  <c:v>2022-23</c:v>
                </c:pt>
              </c:strCache>
            </c:strRef>
          </c:cat>
          <c:val>
            <c:numRef>
              <c:f>Holdings!$B$11:$AB$11</c:f>
              <c:numCache>
                <c:formatCode>#,##0</c:formatCode>
                <c:ptCount val="27"/>
                <c:pt idx="0">
                  <c:v>3228</c:v>
                </c:pt>
                <c:pt idx="1">
                  <c:v>3244</c:v>
                </c:pt>
                <c:pt idx="2">
                  <c:v>3244</c:v>
                </c:pt>
                <c:pt idx="3">
                  <c:v>3326</c:v>
                </c:pt>
                <c:pt idx="4">
                  <c:v>3326</c:v>
                </c:pt>
                <c:pt idx="5">
                  <c:v>3326</c:v>
                </c:pt>
                <c:pt idx="6">
                  <c:v>3874</c:v>
                </c:pt>
                <c:pt idx="7">
                  <c:v>4306</c:v>
                </c:pt>
                <c:pt idx="8">
                  <c:v>4443</c:v>
                </c:pt>
                <c:pt idx="9">
                  <c:v>4529</c:v>
                </c:pt>
                <c:pt idx="10">
                  <c:v>4974</c:v>
                </c:pt>
                <c:pt idx="11">
                  <c:v>5116</c:v>
                </c:pt>
                <c:pt idx="12" formatCode="General">
                  <c:v>5179</c:v>
                </c:pt>
                <c:pt idx="13">
                  <c:v>5397</c:v>
                </c:pt>
                <c:pt idx="14">
                  <c:v>5404</c:v>
                </c:pt>
                <c:pt idx="15">
                  <c:v>5411</c:v>
                </c:pt>
                <c:pt idx="16">
                  <c:v>5417</c:v>
                </c:pt>
                <c:pt idx="17">
                  <c:v>5518</c:v>
                </c:pt>
                <c:pt idx="18">
                  <c:v>5891</c:v>
                </c:pt>
                <c:pt idx="19">
                  <c:v>6190</c:v>
                </c:pt>
                <c:pt idx="20">
                  <c:v>6277</c:v>
                </c:pt>
                <c:pt idx="21">
                  <c:v>5980</c:v>
                </c:pt>
                <c:pt idx="22">
                  <c:v>5995</c:v>
                </c:pt>
                <c:pt idx="23">
                  <c:v>6067</c:v>
                </c:pt>
                <c:pt idx="24">
                  <c:v>6282</c:v>
                </c:pt>
                <c:pt idx="25">
                  <c:v>6526</c:v>
                </c:pt>
                <c:pt idx="26">
                  <c:v>6566</c:v>
                </c:pt>
              </c:numCache>
            </c:numRef>
          </c:val>
          <c:smooth val="0"/>
          <c:extLst>
            <c:ext xmlns:c16="http://schemas.microsoft.com/office/drawing/2014/chart" uri="{C3380CC4-5D6E-409C-BE32-E72D297353CC}">
              <c16:uniqueId val="{00000007-4765-4DCB-BA83-0F3B7BC2ED19}"/>
            </c:ext>
          </c:extLst>
        </c:ser>
        <c:ser>
          <c:idx val="8"/>
          <c:order val="8"/>
          <c:tx>
            <c:strRef>
              <c:f>Holdings!$A$12</c:f>
              <c:strCache>
                <c:ptCount val="1"/>
                <c:pt idx="0">
                  <c:v>ACT</c:v>
                </c:pt>
              </c:strCache>
            </c:strRef>
          </c:tx>
          <c:spPr>
            <a:ln w="12700">
              <a:solidFill>
                <a:schemeClr val="tx1"/>
              </a:solidFill>
            </a:ln>
          </c:spPr>
          <c:cat>
            <c:strRef>
              <c:f>Holdings!$B$3:$AB$3</c:f>
              <c:strCache>
                <c:ptCount val="27"/>
                <c:pt idx="0">
                  <c:v>1996-97</c:v>
                </c:pt>
                <c:pt idx="1">
                  <c:v>1997-98</c:v>
                </c:pt>
                <c:pt idx="2">
                  <c:v>1998-99</c:v>
                </c:pt>
                <c:pt idx="3">
                  <c:v>1999-00</c:v>
                </c:pt>
                <c:pt idx="4">
                  <c:v>2000-01</c:v>
                </c:pt>
                <c:pt idx="5">
                  <c:v>2001-02</c:v>
                </c:pt>
                <c:pt idx="6">
                  <c:v>2002-03</c:v>
                </c:pt>
                <c:pt idx="7">
                  <c:v>2003-04</c:v>
                </c:pt>
                <c:pt idx="8">
                  <c:v>2004-05</c:v>
                </c:pt>
                <c:pt idx="9">
                  <c:v>2005-06</c:v>
                </c:pt>
                <c:pt idx="10">
                  <c:v>2006-07</c:v>
                </c:pt>
                <c:pt idx="11">
                  <c:v>2007-08</c:v>
                </c:pt>
                <c:pt idx="12">
                  <c:v>2008-09</c:v>
                </c:pt>
                <c:pt idx="13">
                  <c:v>2009-10</c:v>
                </c:pt>
                <c:pt idx="14">
                  <c:v>2010-11</c:v>
                </c:pt>
                <c:pt idx="15">
                  <c:v>2011-12</c:v>
                </c:pt>
                <c:pt idx="16">
                  <c:v>2012-13</c:v>
                </c:pt>
                <c:pt idx="17">
                  <c:v>2013-14</c:v>
                </c:pt>
                <c:pt idx="18">
                  <c:v>2014-15</c:v>
                </c:pt>
                <c:pt idx="19">
                  <c:v>2015-16</c:v>
                </c:pt>
                <c:pt idx="20">
                  <c:v>2016-17</c:v>
                </c:pt>
                <c:pt idx="21">
                  <c:v>2017-18</c:v>
                </c:pt>
                <c:pt idx="22">
                  <c:v>2018-19</c:v>
                </c:pt>
                <c:pt idx="23">
                  <c:v>2019-20</c:v>
                </c:pt>
                <c:pt idx="24">
                  <c:v>2020-21</c:v>
                </c:pt>
                <c:pt idx="25">
                  <c:v>2021-22</c:v>
                </c:pt>
                <c:pt idx="26">
                  <c:v>2022-23</c:v>
                </c:pt>
              </c:strCache>
            </c:strRef>
          </c:cat>
          <c:val>
            <c:numRef>
              <c:f>Holdings!$B$12:$AB$12</c:f>
              <c:numCache>
                <c:formatCode>#,##0</c:formatCode>
                <c:ptCount val="27"/>
                <c:pt idx="8">
                  <c:v>5100</c:v>
                </c:pt>
                <c:pt idx="9">
                  <c:v>5100</c:v>
                </c:pt>
                <c:pt idx="10">
                  <c:v>3897</c:v>
                </c:pt>
                <c:pt idx="11">
                  <c:v>3369</c:v>
                </c:pt>
                <c:pt idx="12">
                  <c:v>11783</c:v>
                </c:pt>
                <c:pt idx="13">
                  <c:v>13556</c:v>
                </c:pt>
                <c:pt idx="14">
                  <c:v>13785</c:v>
                </c:pt>
                <c:pt idx="15">
                  <c:v>0</c:v>
                </c:pt>
                <c:pt idx="16">
                  <c:v>0</c:v>
                </c:pt>
                <c:pt idx="17">
                  <c:v>0</c:v>
                </c:pt>
                <c:pt idx="18">
                  <c:v>0</c:v>
                </c:pt>
                <c:pt idx="19">
                  <c:v>0</c:v>
                </c:pt>
                <c:pt idx="20">
                  <c:v>0</c:v>
                </c:pt>
                <c:pt idx="21">
                  <c:v>0</c:v>
                </c:pt>
                <c:pt idx="22">
                  <c:v>0</c:v>
                </c:pt>
                <c:pt idx="23">
                  <c:v>0</c:v>
                </c:pt>
                <c:pt idx="24">
                  <c:v>0</c:v>
                </c:pt>
                <c:pt idx="25">
                  <c:v>0</c:v>
                </c:pt>
                <c:pt idx="26">
                  <c:v>0</c:v>
                </c:pt>
              </c:numCache>
            </c:numRef>
          </c:val>
          <c:smooth val="0"/>
          <c:extLst>
            <c:ext xmlns:c16="http://schemas.microsoft.com/office/drawing/2014/chart" uri="{C3380CC4-5D6E-409C-BE32-E72D297353CC}">
              <c16:uniqueId val="{00000008-4765-4DCB-BA83-0F3B7BC2ED19}"/>
            </c:ext>
          </c:extLst>
        </c:ser>
        <c:ser>
          <c:idx val="9"/>
          <c:order val="9"/>
          <c:tx>
            <c:strRef>
              <c:f>Holdings!$A$13</c:f>
              <c:strCache>
                <c:ptCount val="1"/>
                <c:pt idx="0">
                  <c:v>NZ</c:v>
                </c:pt>
              </c:strCache>
            </c:strRef>
          </c:tx>
          <c:spPr>
            <a:ln w="12700">
              <a:solidFill>
                <a:schemeClr val="accent4"/>
              </a:solidFill>
            </a:ln>
          </c:spPr>
          <c:cat>
            <c:strRef>
              <c:f>Holdings!$B$3:$AB$3</c:f>
              <c:strCache>
                <c:ptCount val="27"/>
                <c:pt idx="0">
                  <c:v>1996-97</c:v>
                </c:pt>
                <c:pt idx="1">
                  <c:v>1997-98</c:v>
                </c:pt>
                <c:pt idx="2">
                  <c:v>1998-99</c:v>
                </c:pt>
                <c:pt idx="3">
                  <c:v>1999-00</c:v>
                </c:pt>
                <c:pt idx="4">
                  <c:v>2000-01</c:v>
                </c:pt>
                <c:pt idx="5">
                  <c:v>2001-02</c:v>
                </c:pt>
                <c:pt idx="6">
                  <c:v>2002-03</c:v>
                </c:pt>
                <c:pt idx="7">
                  <c:v>2003-04</c:v>
                </c:pt>
                <c:pt idx="8">
                  <c:v>2004-05</c:v>
                </c:pt>
                <c:pt idx="9">
                  <c:v>2005-06</c:v>
                </c:pt>
                <c:pt idx="10">
                  <c:v>2006-07</c:v>
                </c:pt>
                <c:pt idx="11">
                  <c:v>2007-08</c:v>
                </c:pt>
                <c:pt idx="12">
                  <c:v>2008-09</c:v>
                </c:pt>
                <c:pt idx="13">
                  <c:v>2009-10</c:v>
                </c:pt>
                <c:pt idx="14">
                  <c:v>2010-11</c:v>
                </c:pt>
                <c:pt idx="15">
                  <c:v>2011-12</c:v>
                </c:pt>
                <c:pt idx="16">
                  <c:v>2012-13</c:v>
                </c:pt>
                <c:pt idx="17">
                  <c:v>2013-14</c:v>
                </c:pt>
                <c:pt idx="18">
                  <c:v>2014-15</c:v>
                </c:pt>
                <c:pt idx="19">
                  <c:v>2015-16</c:v>
                </c:pt>
                <c:pt idx="20">
                  <c:v>2016-17</c:v>
                </c:pt>
                <c:pt idx="21">
                  <c:v>2017-18</c:v>
                </c:pt>
                <c:pt idx="22">
                  <c:v>2018-19</c:v>
                </c:pt>
                <c:pt idx="23">
                  <c:v>2019-20</c:v>
                </c:pt>
                <c:pt idx="24">
                  <c:v>2020-21</c:v>
                </c:pt>
                <c:pt idx="25">
                  <c:v>2021-22</c:v>
                </c:pt>
                <c:pt idx="26">
                  <c:v>2022-23</c:v>
                </c:pt>
              </c:strCache>
            </c:strRef>
          </c:cat>
          <c:val>
            <c:numRef>
              <c:f>Holdings!$B$13:$AB$13</c:f>
              <c:numCache>
                <c:formatCode>#,##0</c:formatCode>
                <c:ptCount val="27"/>
                <c:pt idx="0">
                  <c:v>66624</c:v>
                </c:pt>
                <c:pt idx="1">
                  <c:v>64110</c:v>
                </c:pt>
                <c:pt idx="2">
                  <c:v>69369</c:v>
                </c:pt>
                <c:pt idx="3">
                  <c:v>70232</c:v>
                </c:pt>
                <c:pt idx="4">
                  <c:v>73173</c:v>
                </c:pt>
                <c:pt idx="5">
                  <c:v>0</c:v>
                </c:pt>
                <c:pt idx="6">
                  <c:v>77500</c:v>
                </c:pt>
                <c:pt idx="7">
                  <c:v>79068</c:v>
                </c:pt>
                <c:pt idx="8">
                  <c:v>82214</c:v>
                </c:pt>
                <c:pt idx="9">
                  <c:v>83864</c:v>
                </c:pt>
                <c:pt idx="10">
                  <c:v>85481</c:v>
                </c:pt>
                <c:pt idx="11">
                  <c:v>86819</c:v>
                </c:pt>
                <c:pt idx="12">
                  <c:v>89628</c:v>
                </c:pt>
                <c:pt idx="13">
                  <c:v>96215</c:v>
                </c:pt>
                <c:pt idx="14">
                  <c:v>97922</c:v>
                </c:pt>
                <c:pt idx="15">
                  <c:v>100327</c:v>
                </c:pt>
                <c:pt idx="16">
                  <c:v>101227</c:v>
                </c:pt>
                <c:pt idx="17">
                  <c:v>102698</c:v>
                </c:pt>
                <c:pt idx="18">
                  <c:v>107235</c:v>
                </c:pt>
                <c:pt idx="19">
                  <c:v>109142</c:v>
                </c:pt>
                <c:pt idx="20">
                  <c:v>110286</c:v>
                </c:pt>
                <c:pt idx="21">
                  <c:v>111236</c:v>
                </c:pt>
                <c:pt idx="22">
                  <c:v>111543</c:v>
                </c:pt>
                <c:pt idx="23">
                  <c:v>111940</c:v>
                </c:pt>
                <c:pt idx="24">
                  <c:v>111544</c:v>
                </c:pt>
                <c:pt idx="25">
                  <c:v>111749</c:v>
                </c:pt>
                <c:pt idx="26">
                  <c:v>0</c:v>
                </c:pt>
              </c:numCache>
            </c:numRef>
          </c:val>
          <c:smooth val="0"/>
          <c:extLst>
            <c:ext xmlns:c16="http://schemas.microsoft.com/office/drawing/2014/chart" uri="{C3380CC4-5D6E-409C-BE32-E72D297353CC}">
              <c16:uniqueId val="{00000009-4765-4DCB-BA83-0F3B7BC2ED19}"/>
            </c:ext>
          </c:extLst>
        </c:ser>
        <c:dLbls>
          <c:showLegendKey val="0"/>
          <c:showVal val="0"/>
          <c:showCatName val="0"/>
          <c:showSerName val="0"/>
          <c:showPercent val="0"/>
          <c:showBubbleSize val="0"/>
        </c:dLbls>
        <c:marker val="1"/>
        <c:smooth val="0"/>
        <c:axId val="429920944"/>
        <c:axId val="242353384"/>
      </c:lineChart>
      <c:catAx>
        <c:axId val="429920944"/>
        <c:scaling>
          <c:orientation val="minMax"/>
        </c:scaling>
        <c:delete val="0"/>
        <c:axPos val="b"/>
        <c:numFmt formatCode="General" sourceLinked="0"/>
        <c:majorTickMark val="out"/>
        <c:minorTickMark val="none"/>
        <c:tickLblPos val="nextTo"/>
        <c:txPr>
          <a:bodyPr rot="-1800000"/>
          <a:lstStyle/>
          <a:p>
            <a:pPr>
              <a:defRPr baseline="0">
                <a:latin typeface="Arial" pitchFamily="34" charset="0"/>
              </a:defRPr>
            </a:pPr>
            <a:endParaRPr lang="en-US"/>
          </a:p>
        </c:txPr>
        <c:crossAx val="242353384"/>
        <c:crosses val="autoZero"/>
        <c:auto val="1"/>
        <c:lblAlgn val="ctr"/>
        <c:lblOffset val="100"/>
        <c:noMultiLvlLbl val="0"/>
      </c:catAx>
      <c:valAx>
        <c:axId val="242353384"/>
        <c:scaling>
          <c:orientation val="minMax"/>
          <c:max val="400000"/>
        </c:scaling>
        <c:delete val="0"/>
        <c:axPos val="l"/>
        <c:majorGridlines/>
        <c:numFmt formatCode="#,##0" sourceLinked="1"/>
        <c:majorTickMark val="out"/>
        <c:minorTickMark val="none"/>
        <c:tickLblPos val="nextTo"/>
        <c:txPr>
          <a:bodyPr/>
          <a:lstStyle/>
          <a:p>
            <a:pPr>
              <a:defRPr baseline="0">
                <a:latin typeface="Arial" pitchFamily="34" charset="0"/>
              </a:defRPr>
            </a:pPr>
            <a:endParaRPr lang="en-US"/>
          </a:p>
        </c:txPr>
        <c:crossAx val="429920944"/>
        <c:crosses val="autoZero"/>
        <c:crossBetween val="between"/>
      </c:valAx>
      <c:spPr>
        <a:solidFill>
          <a:schemeClr val="bg2"/>
        </a:solidFill>
        <a:ln w="19050">
          <a:solidFill>
            <a:schemeClr val="tx1"/>
          </a:solidFill>
        </a:ln>
      </c:spPr>
    </c:plotArea>
    <c:legend>
      <c:legendPos val="r"/>
      <c:layout>
        <c:manualLayout>
          <c:xMode val="edge"/>
          <c:yMode val="edge"/>
          <c:x val="0.89253885744750661"/>
          <c:y val="0.28455444926592033"/>
          <c:w val="8.9231975885826764E-2"/>
          <c:h val="0.43089110146815934"/>
        </c:manualLayout>
      </c:layout>
      <c:overlay val="0"/>
      <c:spPr>
        <a:ln>
          <a:solidFill>
            <a:schemeClr val="tx1"/>
          </a:solidFill>
        </a:ln>
      </c:spPr>
      <c:txPr>
        <a:bodyPr/>
        <a:lstStyle/>
        <a:p>
          <a:pPr>
            <a:defRPr sz="1050" baseline="0">
              <a:latin typeface="Arial" pitchFamily="34" charset="0"/>
            </a:defRPr>
          </a:pPr>
          <a:endParaRPr lang="en-US"/>
        </a:p>
      </c:txPr>
    </c:legend>
    <c:plotVisOnly val="1"/>
    <c:dispBlanksAs val="gap"/>
    <c:showDLblsOverMax val="0"/>
  </c:chart>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9998686021568954E-2"/>
          <c:y val="0.10255060884685012"/>
          <c:w val="0.84647984564843304"/>
          <c:h val="0.76194286524995181"/>
        </c:manualLayout>
      </c:layout>
      <c:barChart>
        <c:barDir val="col"/>
        <c:grouping val="clustered"/>
        <c:varyColors val="0"/>
        <c:ser>
          <c:idx val="0"/>
          <c:order val="0"/>
          <c:spPr>
            <a:ln>
              <a:solidFill>
                <a:schemeClr val="tx1"/>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Staff!$A$4:$A$13</c:f>
              <c:strCache>
                <c:ptCount val="10"/>
                <c:pt idx="0">
                  <c:v>National</c:v>
                </c:pt>
                <c:pt idx="1">
                  <c:v>VIC</c:v>
                </c:pt>
                <c:pt idx="2">
                  <c:v>NSW</c:v>
                </c:pt>
                <c:pt idx="3">
                  <c:v>QLD</c:v>
                </c:pt>
                <c:pt idx="4">
                  <c:v>SA</c:v>
                </c:pt>
                <c:pt idx="5">
                  <c:v>WA</c:v>
                </c:pt>
                <c:pt idx="6">
                  <c:v>TAS</c:v>
                </c:pt>
                <c:pt idx="7">
                  <c:v>NT</c:v>
                </c:pt>
                <c:pt idx="8">
                  <c:v>ACT</c:v>
                </c:pt>
                <c:pt idx="9">
                  <c:v>NZ</c:v>
                </c:pt>
              </c:strCache>
            </c:strRef>
          </c:cat>
          <c:val>
            <c:numRef>
              <c:f>Staff!$AB$4:$AB$13</c:f>
              <c:numCache>
                <c:formatCode>0.0</c:formatCode>
                <c:ptCount val="10"/>
                <c:pt idx="0">
                  <c:v>357.1</c:v>
                </c:pt>
                <c:pt idx="1">
                  <c:v>56.5</c:v>
                </c:pt>
                <c:pt idx="2">
                  <c:v>72.89</c:v>
                </c:pt>
                <c:pt idx="3">
                  <c:v>79.930000000000007</c:v>
                </c:pt>
                <c:pt idx="4">
                  <c:v>18.100000000000001</c:v>
                </c:pt>
                <c:pt idx="5">
                  <c:v>16.899999999999999</c:v>
                </c:pt>
                <c:pt idx="6">
                  <c:v>41.04</c:v>
                </c:pt>
                <c:pt idx="7">
                  <c:v>33</c:v>
                </c:pt>
                <c:pt idx="8">
                  <c:v>2</c:v>
                </c:pt>
                <c:pt idx="9" formatCode="#,##0">
                  <c:v>0</c:v>
                </c:pt>
              </c:numCache>
            </c:numRef>
          </c:val>
          <c:extLst>
            <c:ext xmlns:c16="http://schemas.microsoft.com/office/drawing/2014/chart" uri="{C3380CC4-5D6E-409C-BE32-E72D297353CC}">
              <c16:uniqueId val="{00000000-991F-453C-B5F6-F54CDAAA3FF2}"/>
            </c:ext>
          </c:extLst>
        </c:ser>
        <c:dLbls>
          <c:showLegendKey val="0"/>
          <c:showVal val="0"/>
          <c:showCatName val="0"/>
          <c:showSerName val="0"/>
          <c:showPercent val="0"/>
          <c:showBubbleSize val="0"/>
        </c:dLbls>
        <c:gapWidth val="100"/>
        <c:axId val="239517096"/>
        <c:axId val="240407448"/>
      </c:barChart>
      <c:valAx>
        <c:axId val="240407448"/>
        <c:scaling>
          <c:orientation val="minMax"/>
        </c:scaling>
        <c:delete val="0"/>
        <c:axPos val="l"/>
        <c:majorGridlines/>
        <c:numFmt formatCode="0" sourceLinked="0"/>
        <c:majorTickMark val="out"/>
        <c:minorTickMark val="none"/>
        <c:tickLblPos val="nextTo"/>
        <c:txPr>
          <a:bodyPr/>
          <a:lstStyle/>
          <a:p>
            <a:pPr>
              <a:defRPr baseline="0">
                <a:latin typeface="Arial" pitchFamily="34" charset="0"/>
              </a:defRPr>
            </a:pPr>
            <a:endParaRPr lang="en-US"/>
          </a:p>
        </c:txPr>
        <c:crossAx val="239517096"/>
        <c:crosses val="autoZero"/>
        <c:crossBetween val="between"/>
      </c:valAx>
      <c:catAx>
        <c:axId val="239517096"/>
        <c:scaling>
          <c:orientation val="minMax"/>
        </c:scaling>
        <c:delete val="0"/>
        <c:axPos val="b"/>
        <c:numFmt formatCode="General" sourceLinked="0"/>
        <c:majorTickMark val="out"/>
        <c:minorTickMark val="none"/>
        <c:tickLblPos val="nextTo"/>
        <c:txPr>
          <a:bodyPr rot="-2700000"/>
          <a:lstStyle/>
          <a:p>
            <a:pPr>
              <a:defRPr baseline="0">
                <a:latin typeface="Arial" pitchFamily="34" charset="0"/>
              </a:defRPr>
            </a:pPr>
            <a:endParaRPr lang="en-US"/>
          </a:p>
        </c:txPr>
        <c:crossAx val="240407448"/>
        <c:crosses val="autoZero"/>
        <c:auto val="1"/>
        <c:lblAlgn val="ctr"/>
        <c:lblOffset val="100"/>
        <c:noMultiLvlLbl val="0"/>
      </c:catAx>
      <c:spPr>
        <a:solidFill>
          <a:schemeClr val="bg1">
            <a:lumMod val="95000"/>
          </a:schemeClr>
        </a:solidFill>
        <a:ln>
          <a:solidFill>
            <a:schemeClr val="tx1"/>
          </a:solidFill>
        </a:ln>
      </c:spPr>
    </c:plotArea>
    <c:plotVisOnly val="1"/>
    <c:dispBlanksAs val="gap"/>
    <c:showDLblsOverMax val="0"/>
  </c:chart>
  <c:spPr>
    <a:ln>
      <a:solidFill>
        <a:schemeClr val="tx1"/>
      </a:solidFill>
    </a:ln>
  </c:spPr>
  <c:txPr>
    <a:bodyPr/>
    <a:lstStyle/>
    <a:p>
      <a:pPr>
        <a:defRPr sz="1100" baseline="0"/>
      </a:pPr>
      <a:endParaRPr lang="en-US"/>
    </a:p>
  </c:txPr>
  <c:printSettings>
    <c:headerFooter/>
    <c:pageMargins b="0.75" l="0.7" r="0.7" t="0.75"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AU"/>
              <a:t>Web visits </a:t>
            </a:r>
            <a:r>
              <a:rPr lang="en-AU">
                <a:solidFill>
                  <a:srgbClr val="FF0000"/>
                </a:solidFill>
              </a:rPr>
              <a:t>2001-02 to 2022-23</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5.3012273543266424E-2"/>
          <c:y val="0.13137634408602153"/>
          <c:w val="0.87109728295664213"/>
          <c:h val="0.76954110574887813"/>
        </c:manualLayout>
      </c:layout>
      <c:line3DChart>
        <c:grouping val="standard"/>
        <c:varyColors val="0"/>
        <c:ser>
          <c:idx val="0"/>
          <c:order val="0"/>
          <c:tx>
            <c:strRef>
              <c:f>'Web visits'!$A$5</c:f>
              <c:strCache>
                <c:ptCount val="1"/>
                <c:pt idx="0">
                  <c:v>National</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idx val="0"/>
            <c:bubble3D val="0"/>
            <c:extLst>
              <c:ext xmlns:c16="http://schemas.microsoft.com/office/drawing/2014/chart" uri="{C3380CC4-5D6E-409C-BE32-E72D297353CC}">
                <c16:uniqueId val="{00000012-64CB-47F4-9F4A-A82D4DEB462E}"/>
              </c:ext>
            </c:extLst>
          </c:dPt>
          <c:dPt>
            <c:idx val="1"/>
            <c:bubble3D val="0"/>
            <c:extLst>
              <c:ext xmlns:c16="http://schemas.microsoft.com/office/drawing/2014/chart" uri="{C3380CC4-5D6E-409C-BE32-E72D297353CC}">
                <c16:uniqueId val="{00000003-9B11-455D-BF9D-5AAA66AE7CE0}"/>
              </c:ext>
            </c:extLst>
          </c:dPt>
          <c:dPt>
            <c:idx val="2"/>
            <c:bubble3D val="0"/>
            <c:extLst>
              <c:ext xmlns:c16="http://schemas.microsoft.com/office/drawing/2014/chart" uri="{C3380CC4-5D6E-409C-BE32-E72D297353CC}">
                <c16:uniqueId val="{00000005-9B11-455D-BF9D-5AAA66AE7CE0}"/>
              </c:ext>
            </c:extLst>
          </c:dPt>
          <c:dPt>
            <c:idx val="3"/>
            <c:bubble3D val="0"/>
            <c:extLst>
              <c:ext xmlns:c16="http://schemas.microsoft.com/office/drawing/2014/chart" uri="{C3380CC4-5D6E-409C-BE32-E72D297353CC}">
                <c16:uniqueId val="{00000007-9B11-455D-BF9D-5AAA66AE7CE0}"/>
              </c:ext>
            </c:extLst>
          </c:dPt>
          <c:dPt>
            <c:idx val="4"/>
            <c:bubble3D val="0"/>
            <c:extLst>
              <c:ext xmlns:c16="http://schemas.microsoft.com/office/drawing/2014/chart" uri="{C3380CC4-5D6E-409C-BE32-E72D297353CC}">
                <c16:uniqueId val="{00000009-9B11-455D-BF9D-5AAA66AE7CE0}"/>
              </c:ext>
            </c:extLst>
          </c:dPt>
          <c:dPt>
            <c:idx val="5"/>
            <c:bubble3D val="0"/>
            <c:extLst>
              <c:ext xmlns:c16="http://schemas.microsoft.com/office/drawing/2014/chart" uri="{C3380CC4-5D6E-409C-BE32-E72D297353CC}">
                <c16:uniqueId val="{0000000B-9B11-455D-BF9D-5AAA66AE7CE0}"/>
              </c:ext>
            </c:extLst>
          </c:dPt>
          <c:dPt>
            <c:idx val="6"/>
            <c:bubble3D val="0"/>
            <c:extLst>
              <c:ext xmlns:c16="http://schemas.microsoft.com/office/drawing/2014/chart" uri="{C3380CC4-5D6E-409C-BE32-E72D297353CC}">
                <c16:uniqueId val="{0000000D-9B11-455D-BF9D-5AAA66AE7CE0}"/>
              </c:ext>
            </c:extLst>
          </c:dPt>
          <c:dPt>
            <c:idx val="7"/>
            <c:bubble3D val="0"/>
            <c:extLst>
              <c:ext xmlns:c16="http://schemas.microsoft.com/office/drawing/2014/chart" uri="{C3380CC4-5D6E-409C-BE32-E72D297353CC}">
                <c16:uniqueId val="{0000000F-9B11-455D-BF9D-5AAA66AE7CE0}"/>
              </c:ext>
            </c:extLst>
          </c:dPt>
          <c:dPt>
            <c:idx val="8"/>
            <c:bubble3D val="0"/>
            <c:extLst>
              <c:ext xmlns:c16="http://schemas.microsoft.com/office/drawing/2014/chart" uri="{C3380CC4-5D6E-409C-BE32-E72D297353CC}">
                <c16:uniqueId val="{00000009-8A1C-44E4-895C-32A9FFD888F8}"/>
              </c:ext>
            </c:extLst>
          </c:dPt>
          <c:dPt>
            <c:idx val="9"/>
            <c:bubble3D val="0"/>
            <c:extLst>
              <c:ext xmlns:c16="http://schemas.microsoft.com/office/drawing/2014/chart" uri="{C3380CC4-5D6E-409C-BE32-E72D297353CC}">
                <c16:uniqueId val="{00000013-9B11-455D-BF9D-5AAA66AE7CE0}"/>
              </c:ext>
            </c:extLst>
          </c:dPt>
          <c:cat>
            <c:strRef>
              <c:f>'Web visits'!$B$4:$W$4</c:f>
              <c:strCache>
                <c:ptCount val="22"/>
                <c:pt idx="0">
                  <c:v>2001-02</c:v>
                </c:pt>
                <c:pt idx="1">
                  <c:v>2002-03</c:v>
                </c:pt>
                <c:pt idx="2">
                  <c:v>2003-04</c:v>
                </c:pt>
                <c:pt idx="3">
                  <c:v>2004-05</c:v>
                </c:pt>
                <c:pt idx="4">
                  <c:v>2005-06</c:v>
                </c:pt>
                <c:pt idx="5">
                  <c:v>2006-07</c:v>
                </c:pt>
                <c:pt idx="6">
                  <c:v>2007-08</c:v>
                </c:pt>
                <c:pt idx="7">
                  <c:v>2008-09</c:v>
                </c:pt>
                <c:pt idx="8">
                  <c:v>2009-10</c:v>
                </c:pt>
                <c:pt idx="9">
                  <c:v>2010-11</c:v>
                </c:pt>
                <c:pt idx="10">
                  <c:v>2011-12</c:v>
                </c:pt>
                <c:pt idx="11">
                  <c:v>2012-13</c:v>
                </c:pt>
                <c:pt idx="12">
                  <c:v>2013-14</c:v>
                </c:pt>
                <c:pt idx="13">
                  <c:v>2014-15</c:v>
                </c:pt>
                <c:pt idx="14">
                  <c:v>2015-16</c:v>
                </c:pt>
                <c:pt idx="15">
                  <c:v>2016-17</c:v>
                </c:pt>
                <c:pt idx="16">
                  <c:v>2017-18</c:v>
                </c:pt>
                <c:pt idx="17">
                  <c:v>2018-19</c:v>
                </c:pt>
                <c:pt idx="18">
                  <c:v>2019-20</c:v>
                </c:pt>
                <c:pt idx="19">
                  <c:v>2020-21</c:v>
                </c:pt>
                <c:pt idx="20">
                  <c:v>2021-22</c:v>
                </c:pt>
                <c:pt idx="21">
                  <c:v>2022-23</c:v>
                </c:pt>
              </c:strCache>
            </c:strRef>
          </c:cat>
          <c:val>
            <c:numRef>
              <c:f>'Web visits'!$B$5:$W$5</c:f>
              <c:numCache>
                <c:formatCode>General</c:formatCode>
                <c:ptCount val="22"/>
                <c:pt idx="0">
                  <c:v>581072</c:v>
                </c:pt>
                <c:pt idx="1">
                  <c:v>2190329</c:v>
                </c:pt>
                <c:pt idx="2">
                  <c:v>3011606</c:v>
                </c:pt>
                <c:pt idx="3">
                  <c:v>4725177</c:v>
                </c:pt>
                <c:pt idx="4">
                  <c:v>5895999</c:v>
                </c:pt>
                <c:pt idx="5">
                  <c:v>4060445</c:v>
                </c:pt>
                <c:pt idx="6">
                  <c:v>5541789</c:v>
                </c:pt>
                <c:pt idx="7" formatCode="#,##0">
                  <c:v>3329851</c:v>
                </c:pt>
                <c:pt idx="8" formatCode="#,##0">
                  <c:v>5394006</c:v>
                </c:pt>
                <c:pt idx="9" formatCode="#,##0">
                  <c:v>5174156</c:v>
                </c:pt>
                <c:pt idx="10" formatCode="#,##0">
                  <c:v>5970037</c:v>
                </c:pt>
                <c:pt idx="11" formatCode="#,##0">
                  <c:v>3700000</c:v>
                </c:pt>
                <c:pt idx="12" formatCode="#,##0">
                  <c:v>3948245</c:v>
                </c:pt>
                <c:pt idx="13" formatCode="#,##0">
                  <c:v>4836432</c:v>
                </c:pt>
                <c:pt idx="14" formatCode="#,##0">
                  <c:v>5250046</c:v>
                </c:pt>
                <c:pt idx="15" formatCode="#,##0">
                  <c:v>4970093</c:v>
                </c:pt>
                <c:pt idx="16" formatCode="#,##0">
                  <c:v>4483613</c:v>
                </c:pt>
                <c:pt idx="17" formatCode="#,##0">
                  <c:v>4333068</c:v>
                </c:pt>
                <c:pt idx="18" formatCode="#,##0">
                  <c:v>3882229</c:v>
                </c:pt>
                <c:pt idx="19" formatCode="#,##0">
                  <c:v>3923899</c:v>
                </c:pt>
                <c:pt idx="20" formatCode="#,##0">
                  <c:v>2873369</c:v>
                </c:pt>
                <c:pt idx="21" formatCode="#,##0">
                  <c:v>3474025</c:v>
                </c:pt>
              </c:numCache>
            </c:numRef>
          </c:val>
          <c:smooth val="0"/>
          <c:extLst>
            <c:ext xmlns:c16="http://schemas.microsoft.com/office/drawing/2014/chart" uri="{C3380CC4-5D6E-409C-BE32-E72D297353CC}">
              <c16:uniqueId val="{00000000-64CB-47F4-9F4A-A82D4DEB462E}"/>
            </c:ext>
          </c:extLst>
        </c:ser>
        <c:ser>
          <c:idx val="1"/>
          <c:order val="1"/>
          <c:tx>
            <c:strRef>
              <c:f>'Web visits'!$A$6</c:f>
              <c:strCache>
                <c:ptCount val="1"/>
                <c:pt idx="0">
                  <c:v>VIC</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cat>
            <c:strRef>
              <c:f>'Web visits'!$B$4:$W$4</c:f>
              <c:strCache>
                <c:ptCount val="22"/>
                <c:pt idx="0">
                  <c:v>2001-02</c:v>
                </c:pt>
                <c:pt idx="1">
                  <c:v>2002-03</c:v>
                </c:pt>
                <c:pt idx="2">
                  <c:v>2003-04</c:v>
                </c:pt>
                <c:pt idx="3">
                  <c:v>2004-05</c:v>
                </c:pt>
                <c:pt idx="4">
                  <c:v>2005-06</c:v>
                </c:pt>
                <c:pt idx="5">
                  <c:v>2006-07</c:v>
                </c:pt>
                <c:pt idx="6">
                  <c:v>2007-08</c:v>
                </c:pt>
                <c:pt idx="7">
                  <c:v>2008-09</c:v>
                </c:pt>
                <c:pt idx="8">
                  <c:v>2009-10</c:v>
                </c:pt>
                <c:pt idx="9">
                  <c:v>2010-11</c:v>
                </c:pt>
                <c:pt idx="10">
                  <c:v>2011-12</c:v>
                </c:pt>
                <c:pt idx="11">
                  <c:v>2012-13</c:v>
                </c:pt>
                <c:pt idx="12">
                  <c:v>2013-14</c:v>
                </c:pt>
                <c:pt idx="13">
                  <c:v>2014-15</c:v>
                </c:pt>
                <c:pt idx="14">
                  <c:v>2015-16</c:v>
                </c:pt>
                <c:pt idx="15">
                  <c:v>2016-17</c:v>
                </c:pt>
                <c:pt idx="16">
                  <c:v>2017-18</c:v>
                </c:pt>
                <c:pt idx="17">
                  <c:v>2018-19</c:v>
                </c:pt>
                <c:pt idx="18">
                  <c:v>2019-20</c:v>
                </c:pt>
                <c:pt idx="19">
                  <c:v>2020-21</c:v>
                </c:pt>
                <c:pt idx="20">
                  <c:v>2021-22</c:v>
                </c:pt>
                <c:pt idx="21">
                  <c:v>2022-23</c:v>
                </c:pt>
              </c:strCache>
            </c:strRef>
          </c:cat>
          <c:val>
            <c:numRef>
              <c:f>'Web visits'!$B$6:$W$6</c:f>
              <c:numCache>
                <c:formatCode>General</c:formatCode>
                <c:ptCount val="22"/>
                <c:pt idx="0">
                  <c:v>218600</c:v>
                </c:pt>
                <c:pt idx="1">
                  <c:v>282000</c:v>
                </c:pt>
                <c:pt idx="2">
                  <c:v>322061</c:v>
                </c:pt>
                <c:pt idx="3">
                  <c:v>364332</c:v>
                </c:pt>
                <c:pt idx="4">
                  <c:v>43900</c:v>
                </c:pt>
                <c:pt idx="5">
                  <c:v>460012</c:v>
                </c:pt>
                <c:pt idx="6">
                  <c:v>588760</c:v>
                </c:pt>
                <c:pt idx="7" formatCode="#,##0">
                  <c:v>1243945</c:v>
                </c:pt>
                <c:pt idx="8" formatCode="#,##0">
                  <c:v>1008175</c:v>
                </c:pt>
                <c:pt idx="9" formatCode="#,##0">
                  <c:v>896497</c:v>
                </c:pt>
                <c:pt idx="10" formatCode="#,##0">
                  <c:v>440642</c:v>
                </c:pt>
                <c:pt idx="11" formatCode="#,##0">
                  <c:v>463981</c:v>
                </c:pt>
                <c:pt idx="12" formatCode="#,##0">
                  <c:v>468065</c:v>
                </c:pt>
                <c:pt idx="13" formatCode="#,##0">
                  <c:v>468065</c:v>
                </c:pt>
                <c:pt idx="14" formatCode="#,##0">
                  <c:v>575530</c:v>
                </c:pt>
                <c:pt idx="15" formatCode="#,##0">
                  <c:v>569200</c:v>
                </c:pt>
                <c:pt idx="16" formatCode="#,##0">
                  <c:v>444591</c:v>
                </c:pt>
                <c:pt idx="17" formatCode="#,##0">
                  <c:v>512969</c:v>
                </c:pt>
                <c:pt idx="18" formatCode="#,##0">
                  <c:v>914993</c:v>
                </c:pt>
                <c:pt idx="19" formatCode="#,##0">
                  <c:v>1132000</c:v>
                </c:pt>
                <c:pt idx="20" formatCode="#,##0">
                  <c:v>992675</c:v>
                </c:pt>
                <c:pt idx="21" formatCode="#,##0">
                  <c:v>988877</c:v>
                </c:pt>
              </c:numCache>
            </c:numRef>
          </c:val>
          <c:smooth val="0"/>
          <c:extLst>
            <c:ext xmlns:c16="http://schemas.microsoft.com/office/drawing/2014/chart" uri="{C3380CC4-5D6E-409C-BE32-E72D297353CC}">
              <c16:uniqueId val="{0000016A-9B11-455D-BF9D-5AAA66AE7CE0}"/>
            </c:ext>
          </c:extLst>
        </c:ser>
        <c:ser>
          <c:idx val="2"/>
          <c:order val="2"/>
          <c:tx>
            <c:strRef>
              <c:f>'Web visits'!$A$7</c:f>
              <c:strCache>
                <c:ptCount val="1"/>
                <c:pt idx="0">
                  <c:v>NSW</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cat>
            <c:strRef>
              <c:f>'Web visits'!$B$4:$W$4</c:f>
              <c:strCache>
                <c:ptCount val="22"/>
                <c:pt idx="0">
                  <c:v>2001-02</c:v>
                </c:pt>
                <c:pt idx="1">
                  <c:v>2002-03</c:v>
                </c:pt>
                <c:pt idx="2">
                  <c:v>2003-04</c:v>
                </c:pt>
                <c:pt idx="3">
                  <c:v>2004-05</c:v>
                </c:pt>
                <c:pt idx="4">
                  <c:v>2005-06</c:v>
                </c:pt>
                <c:pt idx="5">
                  <c:v>2006-07</c:v>
                </c:pt>
                <c:pt idx="6">
                  <c:v>2007-08</c:v>
                </c:pt>
                <c:pt idx="7">
                  <c:v>2008-09</c:v>
                </c:pt>
                <c:pt idx="8">
                  <c:v>2009-10</c:v>
                </c:pt>
                <c:pt idx="9">
                  <c:v>2010-11</c:v>
                </c:pt>
                <c:pt idx="10">
                  <c:v>2011-12</c:v>
                </c:pt>
                <c:pt idx="11">
                  <c:v>2012-13</c:v>
                </c:pt>
                <c:pt idx="12">
                  <c:v>2013-14</c:v>
                </c:pt>
                <c:pt idx="13">
                  <c:v>2014-15</c:v>
                </c:pt>
                <c:pt idx="14">
                  <c:v>2015-16</c:v>
                </c:pt>
                <c:pt idx="15">
                  <c:v>2016-17</c:v>
                </c:pt>
                <c:pt idx="16">
                  <c:v>2017-18</c:v>
                </c:pt>
                <c:pt idx="17">
                  <c:v>2018-19</c:v>
                </c:pt>
                <c:pt idx="18">
                  <c:v>2019-20</c:v>
                </c:pt>
                <c:pt idx="19">
                  <c:v>2020-21</c:v>
                </c:pt>
                <c:pt idx="20">
                  <c:v>2021-22</c:v>
                </c:pt>
                <c:pt idx="21">
                  <c:v>2022-23</c:v>
                </c:pt>
              </c:strCache>
            </c:strRef>
          </c:cat>
          <c:val>
            <c:numRef>
              <c:f>'Web visits'!$B$7:$W$7</c:f>
              <c:numCache>
                <c:formatCode>General</c:formatCode>
                <c:ptCount val="22"/>
                <c:pt idx="0">
                  <c:v>0</c:v>
                </c:pt>
                <c:pt idx="1">
                  <c:v>0</c:v>
                </c:pt>
                <c:pt idx="2">
                  <c:v>903645</c:v>
                </c:pt>
                <c:pt idx="3">
                  <c:v>1039248</c:v>
                </c:pt>
                <c:pt idx="4">
                  <c:v>1376324</c:v>
                </c:pt>
                <c:pt idx="5">
                  <c:v>1513126</c:v>
                </c:pt>
                <c:pt idx="6">
                  <c:v>976382</c:v>
                </c:pt>
                <c:pt idx="7" formatCode="#,##0">
                  <c:v>0</c:v>
                </c:pt>
                <c:pt idx="8" formatCode="#,##0">
                  <c:v>1594946</c:v>
                </c:pt>
                <c:pt idx="9" formatCode="#,##0">
                  <c:v>1400000</c:v>
                </c:pt>
                <c:pt idx="10" formatCode="#,##0">
                  <c:v>1592287</c:v>
                </c:pt>
                <c:pt idx="11" formatCode="#,##0">
                  <c:v>1681048</c:v>
                </c:pt>
                <c:pt idx="12" formatCode="#,##0">
                  <c:v>2077157</c:v>
                </c:pt>
                <c:pt idx="13" formatCode="#,##0">
                  <c:v>3763284</c:v>
                </c:pt>
                <c:pt idx="14" formatCode="#,##0">
                  <c:v>1181312</c:v>
                </c:pt>
                <c:pt idx="15" formatCode="#,##0">
                  <c:v>1146338</c:v>
                </c:pt>
                <c:pt idx="16" formatCode="#,##0">
                  <c:v>791167</c:v>
                </c:pt>
                <c:pt idx="17" formatCode="#,##0">
                  <c:v>1182718</c:v>
                </c:pt>
                <c:pt idx="18" formatCode="#,##0">
                  <c:v>1574928</c:v>
                </c:pt>
                <c:pt idx="19" formatCode="#,##0">
                  <c:v>1902009</c:v>
                </c:pt>
                <c:pt idx="20" formatCode="#,##0">
                  <c:v>1618610</c:v>
                </c:pt>
                <c:pt idx="21" formatCode="#,##0">
                  <c:v>0</c:v>
                </c:pt>
              </c:numCache>
            </c:numRef>
          </c:val>
          <c:smooth val="0"/>
          <c:extLst>
            <c:ext xmlns:c16="http://schemas.microsoft.com/office/drawing/2014/chart" uri="{C3380CC4-5D6E-409C-BE32-E72D297353CC}">
              <c16:uniqueId val="{0000016B-9B11-455D-BF9D-5AAA66AE7CE0}"/>
            </c:ext>
          </c:extLst>
        </c:ser>
        <c:ser>
          <c:idx val="3"/>
          <c:order val="3"/>
          <c:tx>
            <c:strRef>
              <c:f>'Web visits'!$A$8</c:f>
              <c:strCache>
                <c:ptCount val="1"/>
                <c:pt idx="0">
                  <c:v>QLD</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cat>
            <c:strRef>
              <c:f>'Web visits'!$B$4:$W$4</c:f>
              <c:strCache>
                <c:ptCount val="22"/>
                <c:pt idx="0">
                  <c:v>2001-02</c:v>
                </c:pt>
                <c:pt idx="1">
                  <c:v>2002-03</c:v>
                </c:pt>
                <c:pt idx="2">
                  <c:v>2003-04</c:v>
                </c:pt>
                <c:pt idx="3">
                  <c:v>2004-05</c:v>
                </c:pt>
                <c:pt idx="4">
                  <c:v>2005-06</c:v>
                </c:pt>
                <c:pt idx="5">
                  <c:v>2006-07</c:v>
                </c:pt>
                <c:pt idx="6">
                  <c:v>2007-08</c:v>
                </c:pt>
                <c:pt idx="7">
                  <c:v>2008-09</c:v>
                </c:pt>
                <c:pt idx="8">
                  <c:v>2009-10</c:v>
                </c:pt>
                <c:pt idx="9">
                  <c:v>2010-11</c:v>
                </c:pt>
                <c:pt idx="10">
                  <c:v>2011-12</c:v>
                </c:pt>
                <c:pt idx="11">
                  <c:v>2012-13</c:v>
                </c:pt>
                <c:pt idx="12">
                  <c:v>2013-14</c:v>
                </c:pt>
                <c:pt idx="13">
                  <c:v>2014-15</c:v>
                </c:pt>
                <c:pt idx="14">
                  <c:v>2015-16</c:v>
                </c:pt>
                <c:pt idx="15">
                  <c:v>2016-17</c:v>
                </c:pt>
                <c:pt idx="16">
                  <c:v>2017-18</c:v>
                </c:pt>
                <c:pt idx="17">
                  <c:v>2018-19</c:v>
                </c:pt>
                <c:pt idx="18">
                  <c:v>2019-20</c:v>
                </c:pt>
                <c:pt idx="19">
                  <c:v>2020-21</c:v>
                </c:pt>
                <c:pt idx="20">
                  <c:v>2021-22</c:v>
                </c:pt>
                <c:pt idx="21">
                  <c:v>2022-23</c:v>
                </c:pt>
              </c:strCache>
            </c:strRef>
          </c:cat>
          <c:val>
            <c:numRef>
              <c:f>'Web visits'!$B$8:$W$8</c:f>
              <c:numCache>
                <c:formatCode>General</c:formatCode>
                <c:ptCount val="22"/>
                <c:pt idx="0">
                  <c:v>25956</c:v>
                </c:pt>
                <c:pt idx="1">
                  <c:v>53460</c:v>
                </c:pt>
                <c:pt idx="2">
                  <c:v>30444</c:v>
                </c:pt>
                <c:pt idx="3">
                  <c:v>75089</c:v>
                </c:pt>
                <c:pt idx="4">
                  <c:v>102106</c:v>
                </c:pt>
                <c:pt idx="5">
                  <c:v>141865</c:v>
                </c:pt>
                <c:pt idx="6">
                  <c:v>328613</c:v>
                </c:pt>
                <c:pt idx="7" formatCode="#,##0">
                  <c:v>382402</c:v>
                </c:pt>
                <c:pt idx="8" formatCode="#,##0">
                  <c:v>458858</c:v>
                </c:pt>
                <c:pt idx="9" formatCode="#,##0">
                  <c:v>498092</c:v>
                </c:pt>
                <c:pt idx="10" formatCode="#,##0">
                  <c:v>376716</c:v>
                </c:pt>
                <c:pt idx="11" formatCode="#,##0">
                  <c:v>283317</c:v>
                </c:pt>
                <c:pt idx="12" formatCode="#,##0">
                  <c:v>392881</c:v>
                </c:pt>
                <c:pt idx="13" formatCode="#,##0">
                  <c:v>408852</c:v>
                </c:pt>
                <c:pt idx="14" formatCode="#,##0">
                  <c:v>515078</c:v>
                </c:pt>
                <c:pt idx="15" formatCode="#,##0">
                  <c:v>559515</c:v>
                </c:pt>
                <c:pt idx="16" formatCode="#,##0">
                  <c:v>75285</c:v>
                </c:pt>
                <c:pt idx="17" formatCode="#,##0">
                  <c:v>1062191</c:v>
                </c:pt>
                <c:pt idx="18" formatCode="#,##0">
                  <c:v>1121702</c:v>
                </c:pt>
                <c:pt idx="19" formatCode="#,##0">
                  <c:v>1474019</c:v>
                </c:pt>
                <c:pt idx="20" formatCode="#,##0">
                  <c:v>19231427</c:v>
                </c:pt>
                <c:pt idx="21" formatCode="#,##0">
                  <c:v>18655280</c:v>
                </c:pt>
              </c:numCache>
            </c:numRef>
          </c:val>
          <c:smooth val="0"/>
          <c:extLst>
            <c:ext xmlns:c16="http://schemas.microsoft.com/office/drawing/2014/chart" uri="{C3380CC4-5D6E-409C-BE32-E72D297353CC}">
              <c16:uniqueId val="{0000016C-9B11-455D-BF9D-5AAA66AE7CE0}"/>
            </c:ext>
          </c:extLst>
        </c:ser>
        <c:ser>
          <c:idx val="4"/>
          <c:order val="4"/>
          <c:tx>
            <c:strRef>
              <c:f>'Web visits'!$A$9</c:f>
              <c:strCache>
                <c:ptCount val="1"/>
                <c:pt idx="0">
                  <c:v>SA</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cat>
            <c:strRef>
              <c:f>'Web visits'!$B$4:$W$4</c:f>
              <c:strCache>
                <c:ptCount val="22"/>
                <c:pt idx="0">
                  <c:v>2001-02</c:v>
                </c:pt>
                <c:pt idx="1">
                  <c:v>2002-03</c:v>
                </c:pt>
                <c:pt idx="2">
                  <c:v>2003-04</c:v>
                </c:pt>
                <c:pt idx="3">
                  <c:v>2004-05</c:v>
                </c:pt>
                <c:pt idx="4">
                  <c:v>2005-06</c:v>
                </c:pt>
                <c:pt idx="5">
                  <c:v>2006-07</c:v>
                </c:pt>
                <c:pt idx="6">
                  <c:v>2007-08</c:v>
                </c:pt>
                <c:pt idx="7">
                  <c:v>2008-09</c:v>
                </c:pt>
                <c:pt idx="8">
                  <c:v>2009-10</c:v>
                </c:pt>
                <c:pt idx="9">
                  <c:v>2010-11</c:v>
                </c:pt>
                <c:pt idx="10">
                  <c:v>2011-12</c:v>
                </c:pt>
                <c:pt idx="11">
                  <c:v>2012-13</c:v>
                </c:pt>
                <c:pt idx="12">
                  <c:v>2013-14</c:v>
                </c:pt>
                <c:pt idx="13">
                  <c:v>2014-15</c:v>
                </c:pt>
                <c:pt idx="14">
                  <c:v>2015-16</c:v>
                </c:pt>
                <c:pt idx="15">
                  <c:v>2016-17</c:v>
                </c:pt>
                <c:pt idx="16">
                  <c:v>2017-18</c:v>
                </c:pt>
                <c:pt idx="17">
                  <c:v>2018-19</c:v>
                </c:pt>
                <c:pt idx="18">
                  <c:v>2019-20</c:v>
                </c:pt>
                <c:pt idx="19">
                  <c:v>2020-21</c:v>
                </c:pt>
                <c:pt idx="20">
                  <c:v>2021-22</c:v>
                </c:pt>
                <c:pt idx="21">
                  <c:v>2022-23</c:v>
                </c:pt>
              </c:strCache>
            </c:strRef>
          </c:cat>
          <c:val>
            <c:numRef>
              <c:f>'Web visits'!$B$9:$W$9</c:f>
              <c:numCache>
                <c:formatCode>General</c:formatCode>
                <c:ptCount val="22"/>
                <c:pt idx="0">
                  <c:v>11122</c:v>
                </c:pt>
                <c:pt idx="1">
                  <c:v>24575</c:v>
                </c:pt>
                <c:pt idx="2">
                  <c:v>7775</c:v>
                </c:pt>
                <c:pt idx="3">
                  <c:v>0</c:v>
                </c:pt>
                <c:pt idx="4">
                  <c:v>0</c:v>
                </c:pt>
                <c:pt idx="5">
                  <c:v>117460</c:v>
                </c:pt>
                <c:pt idx="6">
                  <c:v>80877</c:v>
                </c:pt>
                <c:pt idx="7" formatCode="#,##0">
                  <c:v>100274</c:v>
                </c:pt>
                <c:pt idx="8" formatCode="#,##0">
                  <c:v>108115</c:v>
                </c:pt>
                <c:pt idx="9" formatCode="#,##0">
                  <c:v>101159</c:v>
                </c:pt>
                <c:pt idx="10" formatCode="#,##0">
                  <c:v>108682</c:v>
                </c:pt>
                <c:pt idx="11" formatCode="#,##0">
                  <c:v>126858</c:v>
                </c:pt>
                <c:pt idx="12" formatCode="#,##0">
                  <c:v>522890</c:v>
                </c:pt>
                <c:pt idx="13" formatCode="#,##0">
                  <c:v>198753</c:v>
                </c:pt>
                <c:pt idx="14" formatCode="#,##0">
                  <c:v>202497</c:v>
                </c:pt>
                <c:pt idx="15" formatCode="#,##0">
                  <c:v>397668</c:v>
                </c:pt>
                <c:pt idx="16" formatCode="#,##0">
                  <c:v>482486</c:v>
                </c:pt>
                <c:pt idx="17" formatCode="#,##0">
                  <c:v>528297</c:v>
                </c:pt>
                <c:pt idx="18" formatCode="#,##0">
                  <c:v>592236</c:v>
                </c:pt>
                <c:pt idx="19" formatCode="#,##0">
                  <c:v>598652</c:v>
                </c:pt>
                <c:pt idx="20" formatCode="#,##0">
                  <c:v>597804</c:v>
                </c:pt>
                <c:pt idx="21" formatCode="#,##0">
                  <c:v>534351</c:v>
                </c:pt>
              </c:numCache>
            </c:numRef>
          </c:val>
          <c:smooth val="0"/>
          <c:extLst>
            <c:ext xmlns:c16="http://schemas.microsoft.com/office/drawing/2014/chart" uri="{C3380CC4-5D6E-409C-BE32-E72D297353CC}">
              <c16:uniqueId val="{0000016D-9B11-455D-BF9D-5AAA66AE7CE0}"/>
            </c:ext>
          </c:extLst>
        </c:ser>
        <c:ser>
          <c:idx val="5"/>
          <c:order val="5"/>
          <c:tx>
            <c:strRef>
              <c:f>'Web visits'!$A$10</c:f>
              <c:strCache>
                <c:ptCount val="1"/>
                <c:pt idx="0">
                  <c:v>WA</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cat>
            <c:strRef>
              <c:f>'Web visits'!$B$4:$W$4</c:f>
              <c:strCache>
                <c:ptCount val="22"/>
                <c:pt idx="0">
                  <c:v>2001-02</c:v>
                </c:pt>
                <c:pt idx="1">
                  <c:v>2002-03</c:v>
                </c:pt>
                <c:pt idx="2">
                  <c:v>2003-04</c:v>
                </c:pt>
                <c:pt idx="3">
                  <c:v>2004-05</c:v>
                </c:pt>
                <c:pt idx="4">
                  <c:v>2005-06</c:v>
                </c:pt>
                <c:pt idx="5">
                  <c:v>2006-07</c:v>
                </c:pt>
                <c:pt idx="6">
                  <c:v>2007-08</c:v>
                </c:pt>
                <c:pt idx="7">
                  <c:v>2008-09</c:v>
                </c:pt>
                <c:pt idx="8">
                  <c:v>2009-10</c:v>
                </c:pt>
                <c:pt idx="9">
                  <c:v>2010-11</c:v>
                </c:pt>
                <c:pt idx="10">
                  <c:v>2011-12</c:v>
                </c:pt>
                <c:pt idx="11">
                  <c:v>2012-13</c:v>
                </c:pt>
                <c:pt idx="12">
                  <c:v>2013-14</c:v>
                </c:pt>
                <c:pt idx="13">
                  <c:v>2014-15</c:v>
                </c:pt>
                <c:pt idx="14">
                  <c:v>2015-16</c:v>
                </c:pt>
                <c:pt idx="15">
                  <c:v>2016-17</c:v>
                </c:pt>
                <c:pt idx="16">
                  <c:v>2017-18</c:v>
                </c:pt>
                <c:pt idx="17">
                  <c:v>2018-19</c:v>
                </c:pt>
                <c:pt idx="18">
                  <c:v>2019-20</c:v>
                </c:pt>
                <c:pt idx="19">
                  <c:v>2020-21</c:v>
                </c:pt>
                <c:pt idx="20">
                  <c:v>2021-22</c:v>
                </c:pt>
                <c:pt idx="21">
                  <c:v>2022-23</c:v>
                </c:pt>
              </c:strCache>
            </c:strRef>
          </c:cat>
          <c:val>
            <c:numRef>
              <c:f>'Web visits'!$B$10:$W$10</c:f>
              <c:numCache>
                <c:formatCode>General</c:formatCode>
                <c:ptCount val="22"/>
                <c:pt idx="0">
                  <c:v>0</c:v>
                </c:pt>
                <c:pt idx="1">
                  <c:v>0</c:v>
                </c:pt>
                <c:pt idx="2">
                  <c:v>35137</c:v>
                </c:pt>
                <c:pt idx="3">
                  <c:v>53504</c:v>
                </c:pt>
                <c:pt idx="4">
                  <c:v>119134</c:v>
                </c:pt>
                <c:pt idx="5">
                  <c:v>0</c:v>
                </c:pt>
                <c:pt idx="6">
                  <c:v>84025</c:v>
                </c:pt>
                <c:pt idx="7" formatCode="#,##0">
                  <c:v>96835</c:v>
                </c:pt>
                <c:pt idx="8" formatCode="#,##0">
                  <c:v>114151</c:v>
                </c:pt>
                <c:pt idx="9" formatCode="#,##0">
                  <c:v>70144</c:v>
                </c:pt>
                <c:pt idx="10" formatCode="#,##0">
                  <c:v>101430</c:v>
                </c:pt>
                <c:pt idx="11" formatCode="#,##0">
                  <c:v>0</c:v>
                </c:pt>
                <c:pt idx="12" formatCode="#,##0">
                  <c:v>0</c:v>
                </c:pt>
                <c:pt idx="13" formatCode="#,##0">
                  <c:v>0</c:v>
                </c:pt>
                <c:pt idx="14" formatCode="#,##0">
                  <c:v>0</c:v>
                </c:pt>
                <c:pt idx="15" formatCode="#,##0">
                  <c:v>0</c:v>
                </c:pt>
                <c:pt idx="16" formatCode="#,##0">
                  <c:v>104043</c:v>
                </c:pt>
                <c:pt idx="17" formatCode="#,##0">
                  <c:v>200869</c:v>
                </c:pt>
                <c:pt idx="18" formatCode="#,##0">
                  <c:v>1100986</c:v>
                </c:pt>
                <c:pt idx="19" formatCode="#,##0">
                  <c:v>297233</c:v>
                </c:pt>
                <c:pt idx="20" formatCode="#,##0">
                  <c:v>452000</c:v>
                </c:pt>
                <c:pt idx="21" formatCode="#,##0">
                  <c:v>226269</c:v>
                </c:pt>
              </c:numCache>
            </c:numRef>
          </c:val>
          <c:smooth val="0"/>
          <c:extLst>
            <c:ext xmlns:c16="http://schemas.microsoft.com/office/drawing/2014/chart" uri="{C3380CC4-5D6E-409C-BE32-E72D297353CC}">
              <c16:uniqueId val="{0000016E-9B11-455D-BF9D-5AAA66AE7CE0}"/>
            </c:ext>
          </c:extLst>
        </c:ser>
        <c:ser>
          <c:idx val="6"/>
          <c:order val="6"/>
          <c:tx>
            <c:strRef>
              <c:f>'Web visits'!$A$11</c:f>
              <c:strCache>
                <c:ptCount val="1"/>
                <c:pt idx="0">
                  <c:v>TAS</c:v>
                </c:pt>
              </c:strCache>
            </c:strRef>
          </c:tx>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cat>
            <c:strRef>
              <c:f>'Web visits'!$B$4:$W$4</c:f>
              <c:strCache>
                <c:ptCount val="22"/>
                <c:pt idx="0">
                  <c:v>2001-02</c:v>
                </c:pt>
                <c:pt idx="1">
                  <c:v>2002-03</c:v>
                </c:pt>
                <c:pt idx="2">
                  <c:v>2003-04</c:v>
                </c:pt>
                <c:pt idx="3">
                  <c:v>2004-05</c:v>
                </c:pt>
                <c:pt idx="4">
                  <c:v>2005-06</c:v>
                </c:pt>
                <c:pt idx="5">
                  <c:v>2006-07</c:v>
                </c:pt>
                <c:pt idx="6">
                  <c:v>2007-08</c:v>
                </c:pt>
                <c:pt idx="7">
                  <c:v>2008-09</c:v>
                </c:pt>
                <c:pt idx="8">
                  <c:v>2009-10</c:v>
                </c:pt>
                <c:pt idx="9">
                  <c:v>2010-11</c:v>
                </c:pt>
                <c:pt idx="10">
                  <c:v>2011-12</c:v>
                </c:pt>
                <c:pt idx="11">
                  <c:v>2012-13</c:v>
                </c:pt>
                <c:pt idx="12">
                  <c:v>2013-14</c:v>
                </c:pt>
                <c:pt idx="13">
                  <c:v>2014-15</c:v>
                </c:pt>
                <c:pt idx="14">
                  <c:v>2015-16</c:v>
                </c:pt>
                <c:pt idx="15">
                  <c:v>2016-17</c:v>
                </c:pt>
                <c:pt idx="16">
                  <c:v>2017-18</c:v>
                </c:pt>
                <c:pt idx="17">
                  <c:v>2018-19</c:v>
                </c:pt>
                <c:pt idx="18">
                  <c:v>2019-20</c:v>
                </c:pt>
                <c:pt idx="19">
                  <c:v>2020-21</c:v>
                </c:pt>
                <c:pt idx="20">
                  <c:v>2021-22</c:v>
                </c:pt>
                <c:pt idx="21">
                  <c:v>2022-23</c:v>
                </c:pt>
              </c:strCache>
            </c:strRef>
          </c:cat>
          <c:val>
            <c:numRef>
              <c:f>'Web visits'!$B$11:$W$11</c:f>
              <c:numCache>
                <c:formatCode>General</c:formatCode>
                <c:ptCount val="22"/>
                <c:pt idx="0">
                  <c:v>164000</c:v>
                </c:pt>
                <c:pt idx="1">
                  <c:v>279600</c:v>
                </c:pt>
                <c:pt idx="2">
                  <c:v>0</c:v>
                </c:pt>
                <c:pt idx="3">
                  <c:v>0</c:v>
                </c:pt>
                <c:pt idx="4">
                  <c:v>141484</c:v>
                </c:pt>
                <c:pt idx="5">
                  <c:v>0</c:v>
                </c:pt>
                <c:pt idx="6">
                  <c:v>0</c:v>
                </c:pt>
                <c:pt idx="7" formatCode="#,##0">
                  <c:v>1152248</c:v>
                </c:pt>
                <c:pt idx="8" formatCode="#,##0">
                  <c:v>628700</c:v>
                </c:pt>
                <c:pt idx="9" formatCode="#,##0">
                  <c:v>678042</c:v>
                </c:pt>
                <c:pt idx="10" formatCode="#,##0">
                  <c:v>836320</c:v>
                </c:pt>
                <c:pt idx="11" formatCode="#,##0">
                  <c:v>320738</c:v>
                </c:pt>
                <c:pt idx="12" formatCode="#,##0">
                  <c:v>304871</c:v>
                </c:pt>
                <c:pt idx="13" formatCode="#,##0">
                  <c:v>358430</c:v>
                </c:pt>
                <c:pt idx="14" formatCode="#,##0">
                  <c:v>1456176</c:v>
                </c:pt>
                <c:pt idx="15" formatCode="#,##0">
                  <c:v>1611594</c:v>
                </c:pt>
                <c:pt idx="16" formatCode="#,##0">
                  <c:v>1047915</c:v>
                </c:pt>
                <c:pt idx="17" formatCode="#,##0">
                  <c:v>977861</c:v>
                </c:pt>
                <c:pt idx="18" formatCode="#,##0">
                  <c:v>1300084</c:v>
                </c:pt>
                <c:pt idx="19" formatCode="#,##0">
                  <c:v>1276340</c:v>
                </c:pt>
                <c:pt idx="20" formatCode="#,##0">
                  <c:v>1519806</c:v>
                </c:pt>
                <c:pt idx="21" formatCode="#,##0">
                  <c:v>1791939</c:v>
                </c:pt>
              </c:numCache>
            </c:numRef>
          </c:val>
          <c:smooth val="0"/>
          <c:extLst>
            <c:ext xmlns:c16="http://schemas.microsoft.com/office/drawing/2014/chart" uri="{C3380CC4-5D6E-409C-BE32-E72D297353CC}">
              <c16:uniqueId val="{0000016F-9B11-455D-BF9D-5AAA66AE7CE0}"/>
            </c:ext>
          </c:extLst>
        </c:ser>
        <c:ser>
          <c:idx val="7"/>
          <c:order val="7"/>
          <c:tx>
            <c:strRef>
              <c:f>'Web visits'!$A$12</c:f>
              <c:strCache>
                <c:ptCount val="1"/>
                <c:pt idx="0">
                  <c:v>NT</c:v>
                </c:pt>
              </c:strCache>
            </c:strRef>
          </c:tx>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cat>
            <c:strRef>
              <c:f>'Web visits'!$B$4:$W$4</c:f>
              <c:strCache>
                <c:ptCount val="22"/>
                <c:pt idx="0">
                  <c:v>2001-02</c:v>
                </c:pt>
                <c:pt idx="1">
                  <c:v>2002-03</c:v>
                </c:pt>
                <c:pt idx="2">
                  <c:v>2003-04</c:v>
                </c:pt>
                <c:pt idx="3">
                  <c:v>2004-05</c:v>
                </c:pt>
                <c:pt idx="4">
                  <c:v>2005-06</c:v>
                </c:pt>
                <c:pt idx="5">
                  <c:v>2006-07</c:v>
                </c:pt>
                <c:pt idx="6">
                  <c:v>2007-08</c:v>
                </c:pt>
                <c:pt idx="7">
                  <c:v>2008-09</c:v>
                </c:pt>
                <c:pt idx="8">
                  <c:v>2009-10</c:v>
                </c:pt>
                <c:pt idx="9">
                  <c:v>2010-11</c:v>
                </c:pt>
                <c:pt idx="10">
                  <c:v>2011-12</c:v>
                </c:pt>
                <c:pt idx="11">
                  <c:v>2012-13</c:v>
                </c:pt>
                <c:pt idx="12">
                  <c:v>2013-14</c:v>
                </c:pt>
                <c:pt idx="13">
                  <c:v>2014-15</c:v>
                </c:pt>
                <c:pt idx="14">
                  <c:v>2015-16</c:v>
                </c:pt>
                <c:pt idx="15">
                  <c:v>2016-17</c:v>
                </c:pt>
                <c:pt idx="16">
                  <c:v>2017-18</c:v>
                </c:pt>
                <c:pt idx="17">
                  <c:v>2018-19</c:v>
                </c:pt>
                <c:pt idx="18">
                  <c:v>2019-20</c:v>
                </c:pt>
                <c:pt idx="19">
                  <c:v>2020-21</c:v>
                </c:pt>
                <c:pt idx="20">
                  <c:v>2021-22</c:v>
                </c:pt>
                <c:pt idx="21">
                  <c:v>2022-23</c:v>
                </c:pt>
              </c:strCache>
            </c:strRef>
          </c:cat>
          <c:val>
            <c:numRef>
              <c:f>'Web visits'!$B$12:$W$12</c:f>
              <c:numCache>
                <c:formatCode>General</c:formatCode>
                <c:ptCount val="22"/>
                <c:pt idx="0">
                  <c:v>0</c:v>
                </c:pt>
                <c:pt idx="1">
                  <c:v>0</c:v>
                </c:pt>
                <c:pt idx="2">
                  <c:v>0</c:v>
                </c:pt>
                <c:pt idx="3">
                  <c:v>0</c:v>
                </c:pt>
                <c:pt idx="4">
                  <c:v>0</c:v>
                </c:pt>
                <c:pt idx="5">
                  <c:v>0</c:v>
                </c:pt>
                <c:pt idx="6">
                  <c:v>0</c:v>
                </c:pt>
                <c:pt idx="7">
                  <c:v>0</c:v>
                </c:pt>
                <c:pt idx="8" formatCode="#,##0">
                  <c:v>0</c:v>
                </c:pt>
                <c:pt idx="9" formatCode="#,##0">
                  <c:v>0</c:v>
                </c:pt>
                <c:pt idx="10" formatCode="#,##0">
                  <c:v>0</c:v>
                </c:pt>
                <c:pt idx="11" formatCode="#,##0">
                  <c:v>0</c:v>
                </c:pt>
                <c:pt idx="12" formatCode="#,##0">
                  <c:v>0</c:v>
                </c:pt>
                <c:pt idx="13" formatCode="#,##0">
                  <c:v>0</c:v>
                </c:pt>
                <c:pt idx="14" formatCode="#,##0">
                  <c:v>13232</c:v>
                </c:pt>
                <c:pt idx="15" formatCode="#,##0">
                  <c:v>30314</c:v>
                </c:pt>
                <c:pt idx="16" formatCode="#,##0">
                  <c:v>35755</c:v>
                </c:pt>
                <c:pt idx="17" formatCode="#,##0">
                  <c:v>57054</c:v>
                </c:pt>
                <c:pt idx="18" formatCode="#,##0">
                  <c:v>60508</c:v>
                </c:pt>
                <c:pt idx="19" formatCode="#,##0">
                  <c:v>262655</c:v>
                </c:pt>
                <c:pt idx="20" formatCode="#,##0">
                  <c:v>239216</c:v>
                </c:pt>
                <c:pt idx="21" formatCode="#,##0">
                  <c:v>287131</c:v>
                </c:pt>
              </c:numCache>
            </c:numRef>
          </c:val>
          <c:smooth val="0"/>
          <c:extLst>
            <c:ext xmlns:c16="http://schemas.microsoft.com/office/drawing/2014/chart" uri="{C3380CC4-5D6E-409C-BE32-E72D297353CC}">
              <c16:uniqueId val="{00000170-9B11-455D-BF9D-5AAA66AE7CE0}"/>
            </c:ext>
          </c:extLst>
        </c:ser>
        <c:ser>
          <c:idx val="8"/>
          <c:order val="8"/>
          <c:tx>
            <c:strRef>
              <c:f>'Web visits'!$A$13</c:f>
              <c:strCache>
                <c:ptCount val="1"/>
                <c:pt idx="0">
                  <c:v>ACT</c:v>
                </c:pt>
              </c:strCache>
            </c:strRef>
          </c:tx>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cat>
            <c:strRef>
              <c:f>'Web visits'!$B$4:$W$4</c:f>
              <c:strCache>
                <c:ptCount val="22"/>
                <c:pt idx="0">
                  <c:v>2001-02</c:v>
                </c:pt>
                <c:pt idx="1">
                  <c:v>2002-03</c:v>
                </c:pt>
                <c:pt idx="2">
                  <c:v>2003-04</c:v>
                </c:pt>
                <c:pt idx="3">
                  <c:v>2004-05</c:v>
                </c:pt>
                <c:pt idx="4">
                  <c:v>2005-06</c:v>
                </c:pt>
                <c:pt idx="5">
                  <c:v>2006-07</c:v>
                </c:pt>
                <c:pt idx="6">
                  <c:v>2007-08</c:v>
                </c:pt>
                <c:pt idx="7">
                  <c:v>2008-09</c:v>
                </c:pt>
                <c:pt idx="8">
                  <c:v>2009-10</c:v>
                </c:pt>
                <c:pt idx="9">
                  <c:v>2010-11</c:v>
                </c:pt>
                <c:pt idx="10">
                  <c:v>2011-12</c:v>
                </c:pt>
                <c:pt idx="11">
                  <c:v>2012-13</c:v>
                </c:pt>
                <c:pt idx="12">
                  <c:v>2013-14</c:v>
                </c:pt>
                <c:pt idx="13">
                  <c:v>2014-15</c:v>
                </c:pt>
                <c:pt idx="14">
                  <c:v>2015-16</c:v>
                </c:pt>
                <c:pt idx="15">
                  <c:v>2016-17</c:v>
                </c:pt>
                <c:pt idx="16">
                  <c:v>2017-18</c:v>
                </c:pt>
                <c:pt idx="17">
                  <c:v>2018-19</c:v>
                </c:pt>
                <c:pt idx="18">
                  <c:v>2019-20</c:v>
                </c:pt>
                <c:pt idx="19">
                  <c:v>2020-21</c:v>
                </c:pt>
                <c:pt idx="20">
                  <c:v>2021-22</c:v>
                </c:pt>
                <c:pt idx="21">
                  <c:v>2022-23</c:v>
                </c:pt>
              </c:strCache>
            </c:strRef>
          </c:cat>
          <c:val>
            <c:numRef>
              <c:f>'Web visits'!$B$13:$W$13</c:f>
              <c:numCache>
                <c:formatCode>General</c:formatCode>
                <c:ptCount val="22"/>
                <c:pt idx="2">
                  <c:v>0</c:v>
                </c:pt>
                <c:pt idx="3">
                  <c:v>0</c:v>
                </c:pt>
                <c:pt idx="4">
                  <c:v>0</c:v>
                </c:pt>
                <c:pt idx="5">
                  <c:v>0</c:v>
                </c:pt>
                <c:pt idx="6">
                  <c:v>0</c:v>
                </c:pt>
                <c:pt idx="7">
                  <c:v>3889</c:v>
                </c:pt>
                <c:pt idx="8" formatCode="#,##0">
                  <c:v>6117</c:v>
                </c:pt>
                <c:pt idx="9" formatCode="#,##0">
                  <c:v>15447</c:v>
                </c:pt>
                <c:pt idx="10" formatCode="#,##0">
                  <c:v>5155</c:v>
                </c:pt>
                <c:pt idx="11" formatCode="#,##0">
                  <c:v>0</c:v>
                </c:pt>
                <c:pt idx="12" formatCode="#,##0">
                  <c:v>6259</c:v>
                </c:pt>
                <c:pt idx="13" formatCode="#,##0">
                  <c:v>7977</c:v>
                </c:pt>
                <c:pt idx="14" formatCode="#,##0">
                  <c:v>7977</c:v>
                </c:pt>
                <c:pt idx="15" formatCode="#,##0">
                  <c:v>7977</c:v>
                </c:pt>
                <c:pt idx="16" formatCode="#,##0">
                  <c:v>12005</c:v>
                </c:pt>
                <c:pt idx="17" formatCode="#,##0">
                  <c:v>9129</c:v>
                </c:pt>
                <c:pt idx="18" formatCode="#,##0">
                  <c:v>12398</c:v>
                </c:pt>
                <c:pt idx="19" formatCode="#,##0">
                  <c:v>14857</c:v>
                </c:pt>
                <c:pt idx="20" formatCode="#,##0">
                  <c:v>15567</c:v>
                </c:pt>
                <c:pt idx="21" formatCode="#,##0">
                  <c:v>18418</c:v>
                </c:pt>
              </c:numCache>
            </c:numRef>
          </c:val>
          <c:smooth val="0"/>
          <c:extLst>
            <c:ext xmlns:c16="http://schemas.microsoft.com/office/drawing/2014/chart" uri="{C3380CC4-5D6E-409C-BE32-E72D297353CC}">
              <c16:uniqueId val="{00000171-9B11-455D-BF9D-5AAA66AE7CE0}"/>
            </c:ext>
          </c:extLst>
        </c:ser>
        <c:ser>
          <c:idx val="9"/>
          <c:order val="9"/>
          <c:tx>
            <c:strRef>
              <c:f>'Web visits'!$A$14</c:f>
              <c:strCache>
                <c:ptCount val="1"/>
                <c:pt idx="0">
                  <c:v>NZ</c:v>
                </c:pt>
              </c:strCache>
            </c:strRef>
          </c:tx>
          <c:spPr>
            <a:solidFill>
              <a:srgbClr val="C00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cat>
            <c:strRef>
              <c:f>'Web visits'!$B$4:$W$4</c:f>
              <c:strCache>
                <c:ptCount val="22"/>
                <c:pt idx="0">
                  <c:v>2001-02</c:v>
                </c:pt>
                <c:pt idx="1">
                  <c:v>2002-03</c:v>
                </c:pt>
                <c:pt idx="2">
                  <c:v>2003-04</c:v>
                </c:pt>
                <c:pt idx="3">
                  <c:v>2004-05</c:v>
                </c:pt>
                <c:pt idx="4">
                  <c:v>2005-06</c:v>
                </c:pt>
                <c:pt idx="5">
                  <c:v>2006-07</c:v>
                </c:pt>
                <c:pt idx="6">
                  <c:v>2007-08</c:v>
                </c:pt>
                <c:pt idx="7">
                  <c:v>2008-09</c:v>
                </c:pt>
                <c:pt idx="8">
                  <c:v>2009-10</c:v>
                </c:pt>
                <c:pt idx="9">
                  <c:v>2010-11</c:v>
                </c:pt>
                <c:pt idx="10">
                  <c:v>2011-12</c:v>
                </c:pt>
                <c:pt idx="11">
                  <c:v>2012-13</c:v>
                </c:pt>
                <c:pt idx="12">
                  <c:v>2013-14</c:v>
                </c:pt>
                <c:pt idx="13">
                  <c:v>2014-15</c:v>
                </c:pt>
                <c:pt idx="14">
                  <c:v>2015-16</c:v>
                </c:pt>
                <c:pt idx="15">
                  <c:v>2016-17</c:v>
                </c:pt>
                <c:pt idx="16">
                  <c:v>2017-18</c:v>
                </c:pt>
                <c:pt idx="17">
                  <c:v>2018-19</c:v>
                </c:pt>
                <c:pt idx="18">
                  <c:v>2019-20</c:v>
                </c:pt>
                <c:pt idx="19">
                  <c:v>2020-21</c:v>
                </c:pt>
                <c:pt idx="20">
                  <c:v>2021-22</c:v>
                </c:pt>
                <c:pt idx="21">
                  <c:v>2022-23</c:v>
                </c:pt>
              </c:strCache>
            </c:strRef>
          </c:cat>
          <c:val>
            <c:numRef>
              <c:f>'Web visits'!$B$14:$W$14</c:f>
              <c:numCache>
                <c:formatCode>General</c:formatCode>
                <c:ptCount val="22"/>
                <c:pt idx="0">
                  <c:v>0</c:v>
                </c:pt>
                <c:pt idx="1">
                  <c:v>73612</c:v>
                </c:pt>
                <c:pt idx="2">
                  <c:v>0</c:v>
                </c:pt>
                <c:pt idx="3">
                  <c:v>92906</c:v>
                </c:pt>
                <c:pt idx="4">
                  <c:v>0</c:v>
                </c:pt>
                <c:pt idx="5">
                  <c:v>0</c:v>
                </c:pt>
                <c:pt idx="6">
                  <c:v>5005</c:v>
                </c:pt>
                <c:pt idx="7" formatCode="#,##0">
                  <c:v>244679</c:v>
                </c:pt>
                <c:pt idx="8" formatCode="#,##0">
                  <c:v>373171</c:v>
                </c:pt>
                <c:pt idx="9" formatCode="#,##0">
                  <c:v>0</c:v>
                </c:pt>
                <c:pt idx="10" formatCode="#,##0">
                  <c:v>0</c:v>
                </c:pt>
                <c:pt idx="11" formatCode="#,##0">
                  <c:v>0</c:v>
                </c:pt>
                <c:pt idx="12" formatCode="#,##0">
                  <c:v>0</c:v>
                </c:pt>
                <c:pt idx="13" formatCode="#,##0">
                  <c:v>151124</c:v>
                </c:pt>
                <c:pt idx="14" formatCode="#,##0">
                  <c:v>149171</c:v>
                </c:pt>
                <c:pt idx="15" formatCode="#,##0">
                  <c:v>138936</c:v>
                </c:pt>
                <c:pt idx="16" formatCode="#,##0">
                  <c:v>4401561</c:v>
                </c:pt>
                <c:pt idx="17" formatCode="#,##0">
                  <c:v>4842804</c:v>
                </c:pt>
                <c:pt idx="18" formatCode="#,##0">
                  <c:v>5305189</c:v>
                </c:pt>
                <c:pt idx="19" formatCode="#,##0">
                  <c:v>645682</c:v>
                </c:pt>
                <c:pt idx="20" formatCode="#,##0">
                  <c:v>440597</c:v>
                </c:pt>
                <c:pt idx="21" formatCode="#,##0">
                  <c:v>0</c:v>
                </c:pt>
              </c:numCache>
            </c:numRef>
          </c:val>
          <c:smooth val="0"/>
          <c:extLst>
            <c:ext xmlns:c16="http://schemas.microsoft.com/office/drawing/2014/chart" uri="{C3380CC4-5D6E-409C-BE32-E72D297353CC}">
              <c16:uniqueId val="{00000172-9B11-455D-BF9D-5AAA66AE7CE0}"/>
            </c:ext>
          </c:extLst>
        </c:ser>
        <c:dLbls>
          <c:showLegendKey val="0"/>
          <c:showVal val="0"/>
          <c:showCatName val="0"/>
          <c:showSerName val="0"/>
          <c:showPercent val="0"/>
          <c:showBubbleSize val="0"/>
        </c:dLbls>
        <c:axId val="472010536"/>
        <c:axId val="472009552"/>
        <c:axId val="905090200"/>
      </c:line3DChart>
      <c:catAx>
        <c:axId val="47201053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2009552"/>
        <c:crosses val="autoZero"/>
        <c:auto val="1"/>
        <c:lblAlgn val="ctr"/>
        <c:lblOffset val="100"/>
        <c:noMultiLvlLbl val="0"/>
      </c:catAx>
      <c:valAx>
        <c:axId val="4720095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2010536"/>
        <c:crosses val="autoZero"/>
        <c:crossBetween val="between"/>
      </c:valAx>
      <c:serAx>
        <c:axId val="905090200"/>
        <c:scaling>
          <c:orientation val="minMax"/>
        </c:scaling>
        <c:delete val="0"/>
        <c:axPos val="b"/>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2009552"/>
        <c:crosses val="autoZero"/>
      </c:ser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baseline="0">
                <a:solidFill>
                  <a:schemeClr val="tx1">
                    <a:lumMod val="65000"/>
                    <a:lumOff val="35000"/>
                  </a:schemeClr>
                </a:solidFill>
                <a:latin typeface="+mn-lt"/>
                <a:ea typeface="+mn-ea"/>
                <a:cs typeface="+mn-cs"/>
              </a:defRPr>
            </a:pPr>
            <a:r>
              <a:rPr lang="en-US" sz="1600" b="1" i="0" u="none" strike="noStrike" baseline="0">
                <a:solidFill>
                  <a:sysClr val="windowText" lastClr="000000">
                    <a:lumMod val="65000"/>
                    <a:lumOff val="35000"/>
                  </a:sysClr>
                </a:solidFill>
                <a:latin typeface="Calibri" panose="020F0502020204030204"/>
              </a:rPr>
              <a:t>Visits to Search Rooms </a:t>
            </a:r>
            <a:r>
              <a:rPr lang="en-US" sz="1600" b="1" i="0" u="none" strike="noStrike" baseline="0">
                <a:solidFill>
                  <a:srgbClr val="FF0000"/>
                </a:solidFill>
                <a:latin typeface="Calibri" panose="020F0502020204030204"/>
              </a:rPr>
              <a:t>1996-97 to 2022-23 </a:t>
            </a:r>
          </a:p>
        </c:rich>
      </c:tx>
      <c:overlay val="0"/>
      <c:spPr>
        <a:noFill/>
        <a:ln>
          <a:noFill/>
        </a:ln>
        <a:effectLst/>
      </c:spPr>
      <c:txPr>
        <a:bodyPr rot="0" spcFirstLastPara="1" vertOverflow="ellipsis" vert="horz" wrap="square" anchor="ctr" anchorCtr="1"/>
        <a:lstStyle/>
        <a:p>
          <a:pPr>
            <a:defRPr sz="1600" b="1" i="0" u="none" strike="noStrike"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'Search Room'!$A$5</c:f>
              <c:strCache>
                <c:ptCount val="1"/>
                <c:pt idx="0">
                  <c:v>National</c:v>
                </c:pt>
              </c:strCache>
            </c:strRef>
          </c:tx>
          <c:spPr>
            <a:solidFill>
              <a:schemeClr val="accent1"/>
            </a:solidFill>
            <a:ln>
              <a:noFill/>
            </a:ln>
            <a:effectLst/>
          </c:spPr>
          <c:invertIfNegative val="0"/>
          <c:cat>
            <c:strRef>
              <c:f>'Search Room'!$B$4:$AB$4</c:f>
              <c:strCache>
                <c:ptCount val="27"/>
                <c:pt idx="0">
                  <c:v>1996-97</c:v>
                </c:pt>
                <c:pt idx="1">
                  <c:v>1997-98</c:v>
                </c:pt>
                <c:pt idx="2">
                  <c:v>1998-99</c:v>
                </c:pt>
                <c:pt idx="3">
                  <c:v>1999-00</c:v>
                </c:pt>
                <c:pt idx="4">
                  <c:v>2000-01</c:v>
                </c:pt>
                <c:pt idx="5">
                  <c:v>2001-02</c:v>
                </c:pt>
                <c:pt idx="6">
                  <c:v>2002-03</c:v>
                </c:pt>
                <c:pt idx="7">
                  <c:v>2003-04</c:v>
                </c:pt>
                <c:pt idx="8">
                  <c:v>2004-05</c:v>
                </c:pt>
                <c:pt idx="9">
                  <c:v>2005-06</c:v>
                </c:pt>
                <c:pt idx="10">
                  <c:v>2006-07</c:v>
                </c:pt>
                <c:pt idx="11">
                  <c:v>2007-08</c:v>
                </c:pt>
                <c:pt idx="12">
                  <c:v>2008-09</c:v>
                </c:pt>
                <c:pt idx="13">
                  <c:v>2009-10</c:v>
                </c:pt>
                <c:pt idx="14">
                  <c:v>2010-11</c:v>
                </c:pt>
                <c:pt idx="15">
                  <c:v>2011-12</c:v>
                </c:pt>
                <c:pt idx="16">
                  <c:v>2012-13</c:v>
                </c:pt>
                <c:pt idx="17">
                  <c:v>2013-14</c:v>
                </c:pt>
                <c:pt idx="18">
                  <c:v>2014-15</c:v>
                </c:pt>
                <c:pt idx="19">
                  <c:v>2015-16</c:v>
                </c:pt>
                <c:pt idx="20">
                  <c:v>2016-17</c:v>
                </c:pt>
                <c:pt idx="21">
                  <c:v>2017-18</c:v>
                </c:pt>
                <c:pt idx="22">
                  <c:v>2018-19</c:v>
                </c:pt>
                <c:pt idx="23">
                  <c:v>2019-20</c:v>
                </c:pt>
                <c:pt idx="24">
                  <c:v>2020-21</c:v>
                </c:pt>
                <c:pt idx="25">
                  <c:v>2021-22</c:v>
                </c:pt>
                <c:pt idx="26">
                  <c:v>2022-23</c:v>
                </c:pt>
              </c:strCache>
            </c:strRef>
          </c:cat>
          <c:val>
            <c:numRef>
              <c:f>'Search Room'!$B$5:$AB$5</c:f>
              <c:numCache>
                <c:formatCode>General</c:formatCode>
                <c:ptCount val="27"/>
                <c:pt idx="0">
                  <c:v>14120</c:v>
                </c:pt>
                <c:pt idx="1">
                  <c:v>16022</c:v>
                </c:pt>
                <c:pt idx="2">
                  <c:v>16149</c:v>
                </c:pt>
                <c:pt idx="3">
                  <c:v>25313</c:v>
                </c:pt>
                <c:pt idx="4">
                  <c:v>24574</c:v>
                </c:pt>
                <c:pt idx="5">
                  <c:v>24815</c:v>
                </c:pt>
                <c:pt idx="6">
                  <c:v>24392</c:v>
                </c:pt>
                <c:pt idx="7">
                  <c:v>24090</c:v>
                </c:pt>
                <c:pt idx="8">
                  <c:v>25332</c:v>
                </c:pt>
                <c:pt idx="9">
                  <c:v>22660</c:v>
                </c:pt>
                <c:pt idx="10">
                  <c:v>22040</c:v>
                </c:pt>
                <c:pt idx="11">
                  <c:v>20967</c:v>
                </c:pt>
                <c:pt idx="12" formatCode="#,##0">
                  <c:v>22879</c:v>
                </c:pt>
                <c:pt idx="13" formatCode="#,##0">
                  <c:v>23226</c:v>
                </c:pt>
                <c:pt idx="14" formatCode="#,##0">
                  <c:v>19811</c:v>
                </c:pt>
                <c:pt idx="15" formatCode="#,##0">
                  <c:v>17592</c:v>
                </c:pt>
                <c:pt idx="16" formatCode="#,##0">
                  <c:v>16512</c:v>
                </c:pt>
                <c:pt idx="17" formatCode="#,##0">
                  <c:v>17373</c:v>
                </c:pt>
                <c:pt idx="18" formatCode="#,##0">
                  <c:v>9621</c:v>
                </c:pt>
                <c:pt idx="19" formatCode="#,##0">
                  <c:v>12360</c:v>
                </c:pt>
                <c:pt idx="20" formatCode="#,##0">
                  <c:v>11313</c:v>
                </c:pt>
                <c:pt idx="21" formatCode="#,##0">
                  <c:v>10882</c:v>
                </c:pt>
                <c:pt idx="22" formatCode="#,##0">
                  <c:v>10198</c:v>
                </c:pt>
                <c:pt idx="23" formatCode="#,##0">
                  <c:v>7502</c:v>
                </c:pt>
                <c:pt idx="24" formatCode="#,##0">
                  <c:v>4571</c:v>
                </c:pt>
                <c:pt idx="25" formatCode="#,##0">
                  <c:v>3213</c:v>
                </c:pt>
                <c:pt idx="26" formatCode="#,##0">
                  <c:v>4043</c:v>
                </c:pt>
              </c:numCache>
            </c:numRef>
          </c:val>
          <c:extLst>
            <c:ext xmlns:c16="http://schemas.microsoft.com/office/drawing/2014/chart" uri="{C3380CC4-5D6E-409C-BE32-E72D297353CC}">
              <c16:uniqueId val="{00000000-C403-4AD1-B2A0-600933061088}"/>
            </c:ext>
          </c:extLst>
        </c:ser>
        <c:ser>
          <c:idx val="1"/>
          <c:order val="1"/>
          <c:tx>
            <c:strRef>
              <c:f>'Search Room'!$A$6</c:f>
              <c:strCache>
                <c:ptCount val="1"/>
                <c:pt idx="0">
                  <c:v>VIC</c:v>
                </c:pt>
              </c:strCache>
            </c:strRef>
          </c:tx>
          <c:spPr>
            <a:solidFill>
              <a:schemeClr val="accent2"/>
            </a:solidFill>
            <a:ln>
              <a:noFill/>
            </a:ln>
            <a:effectLst/>
          </c:spPr>
          <c:invertIfNegative val="0"/>
          <c:cat>
            <c:strRef>
              <c:f>'Search Room'!$B$4:$AB$4</c:f>
              <c:strCache>
                <c:ptCount val="27"/>
                <c:pt idx="0">
                  <c:v>1996-97</c:v>
                </c:pt>
                <c:pt idx="1">
                  <c:v>1997-98</c:v>
                </c:pt>
                <c:pt idx="2">
                  <c:v>1998-99</c:v>
                </c:pt>
                <c:pt idx="3">
                  <c:v>1999-00</c:v>
                </c:pt>
                <c:pt idx="4">
                  <c:v>2000-01</c:v>
                </c:pt>
                <c:pt idx="5">
                  <c:v>2001-02</c:v>
                </c:pt>
                <c:pt idx="6">
                  <c:v>2002-03</c:v>
                </c:pt>
                <c:pt idx="7">
                  <c:v>2003-04</c:v>
                </c:pt>
                <c:pt idx="8">
                  <c:v>2004-05</c:v>
                </c:pt>
                <c:pt idx="9">
                  <c:v>2005-06</c:v>
                </c:pt>
                <c:pt idx="10">
                  <c:v>2006-07</c:v>
                </c:pt>
                <c:pt idx="11">
                  <c:v>2007-08</c:v>
                </c:pt>
                <c:pt idx="12">
                  <c:v>2008-09</c:v>
                </c:pt>
                <c:pt idx="13">
                  <c:v>2009-10</c:v>
                </c:pt>
                <c:pt idx="14">
                  <c:v>2010-11</c:v>
                </c:pt>
                <c:pt idx="15">
                  <c:v>2011-12</c:v>
                </c:pt>
                <c:pt idx="16">
                  <c:v>2012-13</c:v>
                </c:pt>
                <c:pt idx="17">
                  <c:v>2013-14</c:v>
                </c:pt>
                <c:pt idx="18">
                  <c:v>2014-15</c:v>
                </c:pt>
                <c:pt idx="19">
                  <c:v>2015-16</c:v>
                </c:pt>
                <c:pt idx="20">
                  <c:v>2016-17</c:v>
                </c:pt>
                <c:pt idx="21">
                  <c:v>2017-18</c:v>
                </c:pt>
                <c:pt idx="22">
                  <c:v>2018-19</c:v>
                </c:pt>
                <c:pt idx="23">
                  <c:v>2019-20</c:v>
                </c:pt>
                <c:pt idx="24">
                  <c:v>2020-21</c:v>
                </c:pt>
                <c:pt idx="25">
                  <c:v>2021-22</c:v>
                </c:pt>
                <c:pt idx="26">
                  <c:v>2022-23</c:v>
                </c:pt>
              </c:strCache>
            </c:strRef>
          </c:cat>
          <c:val>
            <c:numRef>
              <c:f>'Search Room'!$B$6:$AB$6</c:f>
              <c:numCache>
                <c:formatCode>General</c:formatCode>
                <c:ptCount val="27"/>
                <c:pt idx="0">
                  <c:v>29799</c:v>
                </c:pt>
                <c:pt idx="1">
                  <c:v>27614</c:v>
                </c:pt>
                <c:pt idx="2">
                  <c:v>25951</c:v>
                </c:pt>
                <c:pt idx="3">
                  <c:v>23633</c:v>
                </c:pt>
                <c:pt idx="4">
                  <c:v>22315</c:v>
                </c:pt>
                <c:pt idx="5">
                  <c:v>22633</c:v>
                </c:pt>
                <c:pt idx="6">
                  <c:v>23194</c:v>
                </c:pt>
                <c:pt idx="7">
                  <c:v>21815</c:v>
                </c:pt>
                <c:pt idx="8">
                  <c:v>19461</c:v>
                </c:pt>
                <c:pt idx="9">
                  <c:v>19175</c:v>
                </c:pt>
                <c:pt idx="10">
                  <c:v>18648</c:v>
                </c:pt>
                <c:pt idx="11">
                  <c:v>17083</c:v>
                </c:pt>
                <c:pt idx="12" formatCode="#,##0">
                  <c:v>17278</c:v>
                </c:pt>
                <c:pt idx="13" formatCode="#,##0">
                  <c:v>14859</c:v>
                </c:pt>
                <c:pt idx="14" formatCode="#,##0">
                  <c:v>15445</c:v>
                </c:pt>
                <c:pt idx="15" formatCode="#,##0">
                  <c:v>16108</c:v>
                </c:pt>
                <c:pt idx="16" formatCode="#,##0">
                  <c:v>13940</c:v>
                </c:pt>
                <c:pt idx="17" formatCode="#,##0">
                  <c:v>16070</c:v>
                </c:pt>
                <c:pt idx="18" formatCode="#,##0">
                  <c:v>15542</c:v>
                </c:pt>
                <c:pt idx="19" formatCode="#,##0">
                  <c:v>13583</c:v>
                </c:pt>
                <c:pt idx="20" formatCode="#,##0">
                  <c:v>11208</c:v>
                </c:pt>
                <c:pt idx="21" formatCode="#,##0">
                  <c:v>10665</c:v>
                </c:pt>
                <c:pt idx="22" formatCode="#,##0">
                  <c:v>9646</c:v>
                </c:pt>
                <c:pt idx="23" formatCode="#,##0">
                  <c:v>7803</c:v>
                </c:pt>
                <c:pt idx="24" formatCode="#,##0">
                  <c:v>3655</c:v>
                </c:pt>
                <c:pt idx="25" formatCode="#,##0">
                  <c:v>4177</c:v>
                </c:pt>
                <c:pt idx="26" formatCode="#,##0">
                  <c:v>7192</c:v>
                </c:pt>
              </c:numCache>
            </c:numRef>
          </c:val>
          <c:extLst>
            <c:ext xmlns:c16="http://schemas.microsoft.com/office/drawing/2014/chart" uri="{C3380CC4-5D6E-409C-BE32-E72D297353CC}">
              <c16:uniqueId val="{00000001-C403-4AD1-B2A0-600933061088}"/>
            </c:ext>
          </c:extLst>
        </c:ser>
        <c:ser>
          <c:idx val="2"/>
          <c:order val="2"/>
          <c:tx>
            <c:strRef>
              <c:f>'Search Room'!$A$7</c:f>
              <c:strCache>
                <c:ptCount val="1"/>
                <c:pt idx="0">
                  <c:v>NSW</c:v>
                </c:pt>
              </c:strCache>
            </c:strRef>
          </c:tx>
          <c:spPr>
            <a:solidFill>
              <a:schemeClr val="accent3"/>
            </a:solidFill>
            <a:ln>
              <a:noFill/>
            </a:ln>
            <a:effectLst/>
          </c:spPr>
          <c:invertIfNegative val="0"/>
          <c:cat>
            <c:strRef>
              <c:f>'Search Room'!$B$4:$AB$4</c:f>
              <c:strCache>
                <c:ptCount val="27"/>
                <c:pt idx="0">
                  <c:v>1996-97</c:v>
                </c:pt>
                <c:pt idx="1">
                  <c:v>1997-98</c:v>
                </c:pt>
                <c:pt idx="2">
                  <c:v>1998-99</c:v>
                </c:pt>
                <c:pt idx="3">
                  <c:v>1999-00</c:v>
                </c:pt>
                <c:pt idx="4">
                  <c:v>2000-01</c:v>
                </c:pt>
                <c:pt idx="5">
                  <c:v>2001-02</c:v>
                </c:pt>
                <c:pt idx="6">
                  <c:v>2002-03</c:v>
                </c:pt>
                <c:pt idx="7">
                  <c:v>2003-04</c:v>
                </c:pt>
                <c:pt idx="8">
                  <c:v>2004-05</c:v>
                </c:pt>
                <c:pt idx="9">
                  <c:v>2005-06</c:v>
                </c:pt>
                <c:pt idx="10">
                  <c:v>2006-07</c:v>
                </c:pt>
                <c:pt idx="11">
                  <c:v>2007-08</c:v>
                </c:pt>
                <c:pt idx="12">
                  <c:v>2008-09</c:v>
                </c:pt>
                <c:pt idx="13">
                  <c:v>2009-10</c:v>
                </c:pt>
                <c:pt idx="14">
                  <c:v>2010-11</c:v>
                </c:pt>
                <c:pt idx="15">
                  <c:v>2011-12</c:v>
                </c:pt>
                <c:pt idx="16">
                  <c:v>2012-13</c:v>
                </c:pt>
                <c:pt idx="17">
                  <c:v>2013-14</c:v>
                </c:pt>
                <c:pt idx="18">
                  <c:v>2014-15</c:v>
                </c:pt>
                <c:pt idx="19">
                  <c:v>2015-16</c:v>
                </c:pt>
                <c:pt idx="20">
                  <c:v>2016-17</c:v>
                </c:pt>
                <c:pt idx="21">
                  <c:v>2017-18</c:v>
                </c:pt>
                <c:pt idx="22">
                  <c:v>2018-19</c:v>
                </c:pt>
                <c:pt idx="23">
                  <c:v>2019-20</c:v>
                </c:pt>
                <c:pt idx="24">
                  <c:v>2020-21</c:v>
                </c:pt>
                <c:pt idx="25">
                  <c:v>2021-22</c:v>
                </c:pt>
                <c:pt idx="26">
                  <c:v>2022-23</c:v>
                </c:pt>
              </c:strCache>
            </c:strRef>
          </c:cat>
          <c:val>
            <c:numRef>
              <c:f>'Search Room'!$B$7:$AB$7</c:f>
              <c:numCache>
                <c:formatCode>General</c:formatCode>
                <c:ptCount val="27"/>
                <c:pt idx="0">
                  <c:v>16595</c:v>
                </c:pt>
                <c:pt idx="1">
                  <c:v>15121</c:v>
                </c:pt>
                <c:pt idx="2">
                  <c:v>14488</c:v>
                </c:pt>
                <c:pt idx="3">
                  <c:v>14078</c:v>
                </c:pt>
                <c:pt idx="4">
                  <c:v>12401</c:v>
                </c:pt>
                <c:pt idx="5">
                  <c:v>4117</c:v>
                </c:pt>
                <c:pt idx="6">
                  <c:v>3966</c:v>
                </c:pt>
                <c:pt idx="7">
                  <c:v>5333</c:v>
                </c:pt>
                <c:pt idx="8">
                  <c:v>5544</c:v>
                </c:pt>
                <c:pt idx="9">
                  <c:v>5959</c:v>
                </c:pt>
                <c:pt idx="10">
                  <c:v>57615</c:v>
                </c:pt>
                <c:pt idx="11">
                  <c:v>61405</c:v>
                </c:pt>
                <c:pt idx="12" formatCode="#,##0">
                  <c:v>54467</c:v>
                </c:pt>
                <c:pt idx="13" formatCode="#,##0">
                  <c:v>52586</c:v>
                </c:pt>
                <c:pt idx="14" formatCode="#,##0">
                  <c:v>49015</c:v>
                </c:pt>
                <c:pt idx="15" formatCode="#,##0">
                  <c:v>47413</c:v>
                </c:pt>
                <c:pt idx="16" formatCode="#,##0">
                  <c:v>28092</c:v>
                </c:pt>
                <c:pt idx="17" formatCode="#,##0">
                  <c:v>29128</c:v>
                </c:pt>
                <c:pt idx="18" formatCode="#,##0">
                  <c:v>27812</c:v>
                </c:pt>
                <c:pt idx="19" formatCode="#,##0">
                  <c:v>26766</c:v>
                </c:pt>
                <c:pt idx="20" formatCode="#,##0">
                  <c:v>25200</c:v>
                </c:pt>
                <c:pt idx="21" formatCode="#,##0">
                  <c:v>22594</c:v>
                </c:pt>
                <c:pt idx="22" formatCode="#,##0">
                  <c:v>22055</c:v>
                </c:pt>
                <c:pt idx="23" formatCode="#,##0">
                  <c:v>15586</c:v>
                </c:pt>
                <c:pt idx="24" formatCode="#,##0">
                  <c:v>11909</c:v>
                </c:pt>
                <c:pt idx="25" formatCode="#,##0">
                  <c:v>6430</c:v>
                </c:pt>
                <c:pt idx="26" formatCode="#,##0">
                  <c:v>13419</c:v>
                </c:pt>
              </c:numCache>
            </c:numRef>
          </c:val>
          <c:extLst>
            <c:ext xmlns:c16="http://schemas.microsoft.com/office/drawing/2014/chart" uri="{C3380CC4-5D6E-409C-BE32-E72D297353CC}">
              <c16:uniqueId val="{00000002-C403-4AD1-B2A0-600933061088}"/>
            </c:ext>
          </c:extLst>
        </c:ser>
        <c:ser>
          <c:idx val="3"/>
          <c:order val="3"/>
          <c:tx>
            <c:strRef>
              <c:f>'Search Room'!$A$8</c:f>
              <c:strCache>
                <c:ptCount val="1"/>
                <c:pt idx="0">
                  <c:v>QLD</c:v>
                </c:pt>
              </c:strCache>
            </c:strRef>
          </c:tx>
          <c:spPr>
            <a:solidFill>
              <a:schemeClr val="accent4"/>
            </a:solidFill>
            <a:ln>
              <a:noFill/>
            </a:ln>
            <a:effectLst/>
          </c:spPr>
          <c:invertIfNegative val="0"/>
          <c:cat>
            <c:strRef>
              <c:f>'Search Room'!$B$4:$AB$4</c:f>
              <c:strCache>
                <c:ptCount val="27"/>
                <c:pt idx="0">
                  <c:v>1996-97</c:v>
                </c:pt>
                <c:pt idx="1">
                  <c:v>1997-98</c:v>
                </c:pt>
                <c:pt idx="2">
                  <c:v>1998-99</c:v>
                </c:pt>
                <c:pt idx="3">
                  <c:v>1999-00</c:v>
                </c:pt>
                <c:pt idx="4">
                  <c:v>2000-01</c:v>
                </c:pt>
                <c:pt idx="5">
                  <c:v>2001-02</c:v>
                </c:pt>
                <c:pt idx="6">
                  <c:v>2002-03</c:v>
                </c:pt>
                <c:pt idx="7">
                  <c:v>2003-04</c:v>
                </c:pt>
                <c:pt idx="8">
                  <c:v>2004-05</c:v>
                </c:pt>
                <c:pt idx="9">
                  <c:v>2005-06</c:v>
                </c:pt>
                <c:pt idx="10">
                  <c:v>2006-07</c:v>
                </c:pt>
                <c:pt idx="11">
                  <c:v>2007-08</c:v>
                </c:pt>
                <c:pt idx="12">
                  <c:v>2008-09</c:v>
                </c:pt>
                <c:pt idx="13">
                  <c:v>2009-10</c:v>
                </c:pt>
                <c:pt idx="14">
                  <c:v>2010-11</c:v>
                </c:pt>
                <c:pt idx="15">
                  <c:v>2011-12</c:v>
                </c:pt>
                <c:pt idx="16">
                  <c:v>2012-13</c:v>
                </c:pt>
                <c:pt idx="17">
                  <c:v>2013-14</c:v>
                </c:pt>
                <c:pt idx="18">
                  <c:v>2014-15</c:v>
                </c:pt>
                <c:pt idx="19">
                  <c:v>2015-16</c:v>
                </c:pt>
                <c:pt idx="20">
                  <c:v>2016-17</c:v>
                </c:pt>
                <c:pt idx="21">
                  <c:v>2017-18</c:v>
                </c:pt>
                <c:pt idx="22">
                  <c:v>2018-19</c:v>
                </c:pt>
                <c:pt idx="23">
                  <c:v>2019-20</c:v>
                </c:pt>
                <c:pt idx="24">
                  <c:v>2020-21</c:v>
                </c:pt>
                <c:pt idx="25">
                  <c:v>2021-22</c:v>
                </c:pt>
                <c:pt idx="26">
                  <c:v>2022-23</c:v>
                </c:pt>
              </c:strCache>
            </c:strRef>
          </c:cat>
          <c:val>
            <c:numRef>
              <c:f>'Search Room'!$B$8:$AB$8</c:f>
              <c:numCache>
                <c:formatCode>General</c:formatCode>
                <c:ptCount val="27"/>
                <c:pt idx="0">
                  <c:v>9158</c:v>
                </c:pt>
                <c:pt idx="1">
                  <c:v>9815</c:v>
                </c:pt>
                <c:pt idx="2">
                  <c:v>9470</c:v>
                </c:pt>
                <c:pt idx="3">
                  <c:v>9892</c:v>
                </c:pt>
                <c:pt idx="4">
                  <c:v>9697</c:v>
                </c:pt>
                <c:pt idx="5">
                  <c:v>9433</c:v>
                </c:pt>
                <c:pt idx="6">
                  <c:v>8768</c:v>
                </c:pt>
                <c:pt idx="7">
                  <c:v>8842</c:v>
                </c:pt>
                <c:pt idx="8">
                  <c:v>8842</c:v>
                </c:pt>
                <c:pt idx="9">
                  <c:v>8255</c:v>
                </c:pt>
                <c:pt idx="10">
                  <c:v>6845</c:v>
                </c:pt>
                <c:pt idx="11">
                  <c:v>6856</c:v>
                </c:pt>
                <c:pt idx="12" formatCode="#,##0">
                  <c:v>6078</c:v>
                </c:pt>
                <c:pt idx="13" formatCode="#,##0">
                  <c:v>7098</c:v>
                </c:pt>
                <c:pt idx="14" formatCode="#,##0">
                  <c:v>6344</c:v>
                </c:pt>
                <c:pt idx="15" formatCode="#,##0">
                  <c:v>5986</c:v>
                </c:pt>
                <c:pt idx="16" formatCode="#,##0">
                  <c:v>6669</c:v>
                </c:pt>
                <c:pt idx="17" formatCode="#,##0">
                  <c:v>6008</c:v>
                </c:pt>
                <c:pt idx="18" formatCode="#,##0">
                  <c:v>5100</c:v>
                </c:pt>
                <c:pt idx="19" formatCode="#,##0">
                  <c:v>5408</c:v>
                </c:pt>
                <c:pt idx="20" formatCode="#,##0">
                  <c:v>5191</c:v>
                </c:pt>
                <c:pt idx="21" formatCode="#,##0">
                  <c:v>5208</c:v>
                </c:pt>
                <c:pt idx="22" formatCode="#,##0">
                  <c:v>5297</c:v>
                </c:pt>
                <c:pt idx="23" formatCode="#,##0">
                  <c:v>7945</c:v>
                </c:pt>
                <c:pt idx="24" formatCode="#,##0">
                  <c:v>2545</c:v>
                </c:pt>
                <c:pt idx="25" formatCode="#,##0">
                  <c:v>2094</c:v>
                </c:pt>
                <c:pt idx="26" formatCode="#,##0">
                  <c:v>2287</c:v>
                </c:pt>
              </c:numCache>
            </c:numRef>
          </c:val>
          <c:extLst>
            <c:ext xmlns:c16="http://schemas.microsoft.com/office/drawing/2014/chart" uri="{C3380CC4-5D6E-409C-BE32-E72D297353CC}">
              <c16:uniqueId val="{00000003-C403-4AD1-B2A0-600933061088}"/>
            </c:ext>
          </c:extLst>
        </c:ser>
        <c:ser>
          <c:idx val="4"/>
          <c:order val="4"/>
          <c:tx>
            <c:strRef>
              <c:f>'Search Room'!$A$9</c:f>
              <c:strCache>
                <c:ptCount val="1"/>
                <c:pt idx="0">
                  <c:v>SA</c:v>
                </c:pt>
              </c:strCache>
            </c:strRef>
          </c:tx>
          <c:spPr>
            <a:solidFill>
              <a:schemeClr val="accent5"/>
            </a:solidFill>
            <a:ln>
              <a:noFill/>
            </a:ln>
            <a:effectLst/>
          </c:spPr>
          <c:invertIfNegative val="0"/>
          <c:cat>
            <c:strRef>
              <c:f>'Search Room'!$B$4:$AB$4</c:f>
              <c:strCache>
                <c:ptCount val="27"/>
                <c:pt idx="0">
                  <c:v>1996-97</c:v>
                </c:pt>
                <c:pt idx="1">
                  <c:v>1997-98</c:v>
                </c:pt>
                <c:pt idx="2">
                  <c:v>1998-99</c:v>
                </c:pt>
                <c:pt idx="3">
                  <c:v>1999-00</c:v>
                </c:pt>
                <c:pt idx="4">
                  <c:v>2000-01</c:v>
                </c:pt>
                <c:pt idx="5">
                  <c:v>2001-02</c:v>
                </c:pt>
                <c:pt idx="6">
                  <c:v>2002-03</c:v>
                </c:pt>
                <c:pt idx="7">
                  <c:v>2003-04</c:v>
                </c:pt>
                <c:pt idx="8">
                  <c:v>2004-05</c:v>
                </c:pt>
                <c:pt idx="9">
                  <c:v>2005-06</c:v>
                </c:pt>
                <c:pt idx="10">
                  <c:v>2006-07</c:v>
                </c:pt>
                <c:pt idx="11">
                  <c:v>2007-08</c:v>
                </c:pt>
                <c:pt idx="12">
                  <c:v>2008-09</c:v>
                </c:pt>
                <c:pt idx="13">
                  <c:v>2009-10</c:v>
                </c:pt>
                <c:pt idx="14">
                  <c:v>2010-11</c:v>
                </c:pt>
                <c:pt idx="15">
                  <c:v>2011-12</c:v>
                </c:pt>
                <c:pt idx="16">
                  <c:v>2012-13</c:v>
                </c:pt>
                <c:pt idx="17">
                  <c:v>2013-14</c:v>
                </c:pt>
                <c:pt idx="18">
                  <c:v>2014-15</c:v>
                </c:pt>
                <c:pt idx="19">
                  <c:v>2015-16</c:v>
                </c:pt>
                <c:pt idx="20">
                  <c:v>2016-17</c:v>
                </c:pt>
                <c:pt idx="21">
                  <c:v>2017-18</c:v>
                </c:pt>
                <c:pt idx="22">
                  <c:v>2018-19</c:v>
                </c:pt>
                <c:pt idx="23">
                  <c:v>2019-20</c:v>
                </c:pt>
                <c:pt idx="24">
                  <c:v>2020-21</c:v>
                </c:pt>
                <c:pt idx="25">
                  <c:v>2021-22</c:v>
                </c:pt>
                <c:pt idx="26">
                  <c:v>2022-23</c:v>
                </c:pt>
              </c:strCache>
            </c:strRef>
          </c:cat>
          <c:val>
            <c:numRef>
              <c:f>'Search Room'!$B$9:$AB$9</c:f>
              <c:numCache>
                <c:formatCode>General</c:formatCode>
                <c:ptCount val="27"/>
                <c:pt idx="0">
                  <c:v>3802</c:v>
                </c:pt>
                <c:pt idx="1">
                  <c:v>3551</c:v>
                </c:pt>
                <c:pt idx="2">
                  <c:v>3499</c:v>
                </c:pt>
                <c:pt idx="3">
                  <c:v>3687</c:v>
                </c:pt>
                <c:pt idx="4">
                  <c:v>0</c:v>
                </c:pt>
                <c:pt idx="5">
                  <c:v>4291</c:v>
                </c:pt>
                <c:pt idx="6">
                  <c:v>3811</c:v>
                </c:pt>
                <c:pt idx="7">
                  <c:v>3441</c:v>
                </c:pt>
                <c:pt idx="8">
                  <c:v>2060</c:v>
                </c:pt>
                <c:pt idx="9">
                  <c:v>1996</c:v>
                </c:pt>
                <c:pt idx="10">
                  <c:v>2513</c:v>
                </c:pt>
                <c:pt idx="11">
                  <c:v>2796</c:v>
                </c:pt>
                <c:pt idx="12" formatCode="#,##0">
                  <c:v>3270</c:v>
                </c:pt>
                <c:pt idx="13" formatCode="#,##0">
                  <c:v>3100</c:v>
                </c:pt>
                <c:pt idx="14" formatCode="#,##0">
                  <c:v>2914</c:v>
                </c:pt>
                <c:pt idx="15" formatCode="#,##0">
                  <c:v>3012</c:v>
                </c:pt>
                <c:pt idx="16" formatCode="#,##0">
                  <c:v>2857</c:v>
                </c:pt>
                <c:pt idx="17" formatCode="#,##0">
                  <c:v>2857</c:v>
                </c:pt>
                <c:pt idx="18" formatCode="#,##0">
                  <c:v>3300</c:v>
                </c:pt>
                <c:pt idx="19" formatCode="#,##0">
                  <c:v>2500</c:v>
                </c:pt>
                <c:pt idx="20" formatCode="#,##0">
                  <c:v>1526</c:v>
                </c:pt>
                <c:pt idx="21" formatCode="#,##0">
                  <c:v>1637</c:v>
                </c:pt>
                <c:pt idx="22" formatCode="#,##0">
                  <c:v>1587</c:v>
                </c:pt>
                <c:pt idx="23" formatCode="#,##0">
                  <c:v>1153</c:v>
                </c:pt>
                <c:pt idx="24" formatCode="#,##0">
                  <c:v>1087</c:v>
                </c:pt>
                <c:pt idx="25" formatCode="#,##0">
                  <c:v>799</c:v>
                </c:pt>
                <c:pt idx="26" formatCode="#,##0">
                  <c:v>856</c:v>
                </c:pt>
              </c:numCache>
            </c:numRef>
          </c:val>
          <c:extLst>
            <c:ext xmlns:c16="http://schemas.microsoft.com/office/drawing/2014/chart" uri="{C3380CC4-5D6E-409C-BE32-E72D297353CC}">
              <c16:uniqueId val="{00000004-C403-4AD1-B2A0-600933061088}"/>
            </c:ext>
          </c:extLst>
        </c:ser>
        <c:ser>
          <c:idx val="5"/>
          <c:order val="5"/>
          <c:tx>
            <c:strRef>
              <c:f>'Search Room'!$A$10</c:f>
              <c:strCache>
                <c:ptCount val="1"/>
                <c:pt idx="0">
                  <c:v>WA</c:v>
                </c:pt>
              </c:strCache>
            </c:strRef>
          </c:tx>
          <c:spPr>
            <a:solidFill>
              <a:schemeClr val="accent6"/>
            </a:solidFill>
            <a:ln>
              <a:noFill/>
            </a:ln>
            <a:effectLst/>
          </c:spPr>
          <c:invertIfNegative val="0"/>
          <c:cat>
            <c:strRef>
              <c:f>'Search Room'!$B$4:$AB$4</c:f>
              <c:strCache>
                <c:ptCount val="27"/>
                <c:pt idx="0">
                  <c:v>1996-97</c:v>
                </c:pt>
                <c:pt idx="1">
                  <c:v>1997-98</c:v>
                </c:pt>
                <c:pt idx="2">
                  <c:v>1998-99</c:v>
                </c:pt>
                <c:pt idx="3">
                  <c:v>1999-00</c:v>
                </c:pt>
                <c:pt idx="4">
                  <c:v>2000-01</c:v>
                </c:pt>
                <c:pt idx="5">
                  <c:v>2001-02</c:v>
                </c:pt>
                <c:pt idx="6">
                  <c:v>2002-03</c:v>
                </c:pt>
                <c:pt idx="7">
                  <c:v>2003-04</c:v>
                </c:pt>
                <c:pt idx="8">
                  <c:v>2004-05</c:v>
                </c:pt>
                <c:pt idx="9">
                  <c:v>2005-06</c:v>
                </c:pt>
                <c:pt idx="10">
                  <c:v>2006-07</c:v>
                </c:pt>
                <c:pt idx="11">
                  <c:v>2007-08</c:v>
                </c:pt>
                <c:pt idx="12">
                  <c:v>2008-09</c:v>
                </c:pt>
                <c:pt idx="13">
                  <c:v>2009-10</c:v>
                </c:pt>
                <c:pt idx="14">
                  <c:v>2010-11</c:v>
                </c:pt>
                <c:pt idx="15">
                  <c:v>2011-12</c:v>
                </c:pt>
                <c:pt idx="16">
                  <c:v>2012-13</c:v>
                </c:pt>
                <c:pt idx="17">
                  <c:v>2013-14</c:v>
                </c:pt>
                <c:pt idx="18">
                  <c:v>2014-15</c:v>
                </c:pt>
                <c:pt idx="19">
                  <c:v>2015-16</c:v>
                </c:pt>
                <c:pt idx="20">
                  <c:v>2016-17</c:v>
                </c:pt>
                <c:pt idx="21">
                  <c:v>2017-18</c:v>
                </c:pt>
                <c:pt idx="22">
                  <c:v>2018-19</c:v>
                </c:pt>
                <c:pt idx="23">
                  <c:v>2019-20</c:v>
                </c:pt>
                <c:pt idx="24">
                  <c:v>2020-21</c:v>
                </c:pt>
                <c:pt idx="25">
                  <c:v>2021-22</c:v>
                </c:pt>
                <c:pt idx="26">
                  <c:v>2022-23</c:v>
                </c:pt>
              </c:strCache>
            </c:strRef>
          </c:cat>
          <c:val>
            <c:numRef>
              <c:f>'Search Room'!$B$10:$AB$10</c:f>
              <c:numCache>
                <c:formatCode>General</c:formatCode>
                <c:ptCount val="27"/>
                <c:pt idx="0">
                  <c:v>8662</c:v>
                </c:pt>
                <c:pt idx="1">
                  <c:v>8997</c:v>
                </c:pt>
                <c:pt idx="2">
                  <c:v>9566</c:v>
                </c:pt>
                <c:pt idx="3">
                  <c:v>8260</c:v>
                </c:pt>
                <c:pt idx="4">
                  <c:v>8676</c:v>
                </c:pt>
                <c:pt idx="5">
                  <c:v>5536</c:v>
                </c:pt>
                <c:pt idx="6">
                  <c:v>5917</c:v>
                </c:pt>
                <c:pt idx="7">
                  <c:v>5384</c:v>
                </c:pt>
                <c:pt idx="8">
                  <c:v>4265</c:v>
                </c:pt>
                <c:pt idx="9">
                  <c:v>3657</c:v>
                </c:pt>
                <c:pt idx="10">
                  <c:v>3429</c:v>
                </c:pt>
                <c:pt idx="11">
                  <c:v>3562</c:v>
                </c:pt>
                <c:pt idx="12" formatCode="#,##0">
                  <c:v>0</c:v>
                </c:pt>
                <c:pt idx="13" formatCode="#,##0">
                  <c:v>3911</c:v>
                </c:pt>
                <c:pt idx="14" formatCode="#,##0">
                  <c:v>3681</c:v>
                </c:pt>
                <c:pt idx="15" formatCode="#,##0">
                  <c:v>3513</c:v>
                </c:pt>
                <c:pt idx="16" formatCode="#,##0">
                  <c:v>3388</c:v>
                </c:pt>
                <c:pt idx="17" formatCode="#,##0">
                  <c:v>1697</c:v>
                </c:pt>
                <c:pt idx="18" formatCode="#,##0">
                  <c:v>1836</c:v>
                </c:pt>
                <c:pt idx="19" formatCode="#,##0">
                  <c:v>1836</c:v>
                </c:pt>
                <c:pt idx="20" formatCode="#,##0">
                  <c:v>2912</c:v>
                </c:pt>
                <c:pt idx="21" formatCode="#,##0">
                  <c:v>2963</c:v>
                </c:pt>
                <c:pt idx="22" formatCode="#,##0">
                  <c:v>1692</c:v>
                </c:pt>
                <c:pt idx="23" formatCode="#,##0">
                  <c:v>2215</c:v>
                </c:pt>
                <c:pt idx="24" formatCode="#,##0">
                  <c:v>0</c:v>
                </c:pt>
                <c:pt idx="25" formatCode="#,##0">
                  <c:v>0</c:v>
                </c:pt>
                <c:pt idx="26" formatCode="#,##0">
                  <c:v>0</c:v>
                </c:pt>
              </c:numCache>
            </c:numRef>
          </c:val>
          <c:extLst>
            <c:ext xmlns:c16="http://schemas.microsoft.com/office/drawing/2014/chart" uri="{C3380CC4-5D6E-409C-BE32-E72D297353CC}">
              <c16:uniqueId val="{00000005-C403-4AD1-B2A0-600933061088}"/>
            </c:ext>
          </c:extLst>
        </c:ser>
        <c:ser>
          <c:idx val="6"/>
          <c:order val="6"/>
          <c:tx>
            <c:strRef>
              <c:f>'Search Room'!$A$11</c:f>
              <c:strCache>
                <c:ptCount val="1"/>
                <c:pt idx="0">
                  <c:v>TAS</c:v>
                </c:pt>
              </c:strCache>
            </c:strRef>
          </c:tx>
          <c:spPr>
            <a:solidFill>
              <a:schemeClr val="accent1">
                <a:lumMod val="60000"/>
              </a:schemeClr>
            </a:solidFill>
            <a:ln>
              <a:noFill/>
            </a:ln>
            <a:effectLst/>
          </c:spPr>
          <c:invertIfNegative val="0"/>
          <c:cat>
            <c:strRef>
              <c:f>'Search Room'!$B$4:$AB$4</c:f>
              <c:strCache>
                <c:ptCount val="27"/>
                <c:pt idx="0">
                  <c:v>1996-97</c:v>
                </c:pt>
                <c:pt idx="1">
                  <c:v>1997-98</c:v>
                </c:pt>
                <c:pt idx="2">
                  <c:v>1998-99</c:v>
                </c:pt>
                <c:pt idx="3">
                  <c:v>1999-00</c:v>
                </c:pt>
                <c:pt idx="4">
                  <c:v>2000-01</c:v>
                </c:pt>
                <c:pt idx="5">
                  <c:v>2001-02</c:v>
                </c:pt>
                <c:pt idx="6">
                  <c:v>2002-03</c:v>
                </c:pt>
                <c:pt idx="7">
                  <c:v>2003-04</c:v>
                </c:pt>
                <c:pt idx="8">
                  <c:v>2004-05</c:v>
                </c:pt>
                <c:pt idx="9">
                  <c:v>2005-06</c:v>
                </c:pt>
                <c:pt idx="10">
                  <c:v>2006-07</c:v>
                </c:pt>
                <c:pt idx="11">
                  <c:v>2007-08</c:v>
                </c:pt>
                <c:pt idx="12">
                  <c:v>2008-09</c:v>
                </c:pt>
                <c:pt idx="13">
                  <c:v>2009-10</c:v>
                </c:pt>
                <c:pt idx="14">
                  <c:v>2010-11</c:v>
                </c:pt>
                <c:pt idx="15">
                  <c:v>2011-12</c:v>
                </c:pt>
                <c:pt idx="16">
                  <c:v>2012-13</c:v>
                </c:pt>
                <c:pt idx="17">
                  <c:v>2013-14</c:v>
                </c:pt>
                <c:pt idx="18">
                  <c:v>2014-15</c:v>
                </c:pt>
                <c:pt idx="19">
                  <c:v>2015-16</c:v>
                </c:pt>
                <c:pt idx="20">
                  <c:v>2016-17</c:v>
                </c:pt>
                <c:pt idx="21">
                  <c:v>2017-18</c:v>
                </c:pt>
                <c:pt idx="22">
                  <c:v>2018-19</c:v>
                </c:pt>
                <c:pt idx="23">
                  <c:v>2019-20</c:v>
                </c:pt>
                <c:pt idx="24">
                  <c:v>2020-21</c:v>
                </c:pt>
                <c:pt idx="25">
                  <c:v>2021-22</c:v>
                </c:pt>
                <c:pt idx="26">
                  <c:v>2022-23</c:v>
                </c:pt>
              </c:strCache>
            </c:strRef>
          </c:cat>
          <c:val>
            <c:numRef>
              <c:f>'Search Room'!$B$11:$AB$11</c:f>
              <c:numCache>
                <c:formatCode>General</c:formatCode>
                <c:ptCount val="27"/>
                <c:pt idx="0">
                  <c:v>10450</c:v>
                </c:pt>
                <c:pt idx="1">
                  <c:v>10340</c:v>
                </c:pt>
                <c:pt idx="2">
                  <c:v>10670</c:v>
                </c:pt>
                <c:pt idx="3">
                  <c:v>10560</c:v>
                </c:pt>
                <c:pt idx="4">
                  <c:v>10998</c:v>
                </c:pt>
                <c:pt idx="5">
                  <c:v>10900</c:v>
                </c:pt>
                <c:pt idx="6">
                  <c:v>10629</c:v>
                </c:pt>
                <c:pt idx="7">
                  <c:v>10300</c:v>
                </c:pt>
                <c:pt idx="8">
                  <c:v>9950</c:v>
                </c:pt>
                <c:pt idx="9">
                  <c:v>9240</c:v>
                </c:pt>
                <c:pt idx="10">
                  <c:v>7715</c:v>
                </c:pt>
                <c:pt idx="11">
                  <c:v>7792</c:v>
                </c:pt>
                <c:pt idx="12" formatCode="#,##0">
                  <c:v>4178</c:v>
                </c:pt>
                <c:pt idx="13" formatCode="#,##0">
                  <c:v>3518</c:v>
                </c:pt>
                <c:pt idx="14" formatCode="#,##0">
                  <c:v>2965</c:v>
                </c:pt>
                <c:pt idx="15" formatCode="#,##0">
                  <c:v>3269</c:v>
                </c:pt>
                <c:pt idx="16" formatCode="#,##0">
                  <c:v>2879</c:v>
                </c:pt>
                <c:pt idx="17" formatCode="#,##0">
                  <c:v>3493</c:v>
                </c:pt>
                <c:pt idx="18" formatCode="#,##0">
                  <c:v>2717</c:v>
                </c:pt>
                <c:pt idx="19" formatCode="#,##0">
                  <c:v>2503</c:v>
                </c:pt>
                <c:pt idx="20" formatCode="#,##0">
                  <c:v>2715</c:v>
                </c:pt>
                <c:pt idx="21" formatCode="#,##0">
                  <c:v>2782</c:v>
                </c:pt>
                <c:pt idx="22" formatCode="#,##0">
                  <c:v>2971</c:v>
                </c:pt>
                <c:pt idx="23" formatCode="#,##0">
                  <c:v>2175</c:v>
                </c:pt>
                <c:pt idx="24" formatCode="#,##0">
                  <c:v>1971</c:v>
                </c:pt>
                <c:pt idx="25" formatCode="#,##0">
                  <c:v>1442</c:v>
                </c:pt>
                <c:pt idx="26" formatCode="#,##0">
                  <c:v>1372</c:v>
                </c:pt>
              </c:numCache>
            </c:numRef>
          </c:val>
          <c:extLst>
            <c:ext xmlns:c16="http://schemas.microsoft.com/office/drawing/2014/chart" uri="{C3380CC4-5D6E-409C-BE32-E72D297353CC}">
              <c16:uniqueId val="{00000006-C403-4AD1-B2A0-600933061088}"/>
            </c:ext>
          </c:extLst>
        </c:ser>
        <c:ser>
          <c:idx val="7"/>
          <c:order val="7"/>
          <c:tx>
            <c:strRef>
              <c:f>'Search Room'!$A$12</c:f>
              <c:strCache>
                <c:ptCount val="1"/>
                <c:pt idx="0">
                  <c:v>NT</c:v>
                </c:pt>
              </c:strCache>
            </c:strRef>
          </c:tx>
          <c:spPr>
            <a:solidFill>
              <a:schemeClr val="accent2">
                <a:lumMod val="60000"/>
              </a:schemeClr>
            </a:solidFill>
            <a:ln>
              <a:noFill/>
            </a:ln>
            <a:effectLst/>
          </c:spPr>
          <c:invertIfNegative val="0"/>
          <c:cat>
            <c:strRef>
              <c:f>'Search Room'!$B$4:$AB$4</c:f>
              <c:strCache>
                <c:ptCount val="27"/>
                <c:pt idx="0">
                  <c:v>1996-97</c:v>
                </c:pt>
                <c:pt idx="1">
                  <c:v>1997-98</c:v>
                </c:pt>
                <c:pt idx="2">
                  <c:v>1998-99</c:v>
                </c:pt>
                <c:pt idx="3">
                  <c:v>1999-00</c:v>
                </c:pt>
                <c:pt idx="4">
                  <c:v>2000-01</c:v>
                </c:pt>
                <c:pt idx="5">
                  <c:v>2001-02</c:v>
                </c:pt>
                <c:pt idx="6">
                  <c:v>2002-03</c:v>
                </c:pt>
                <c:pt idx="7">
                  <c:v>2003-04</c:v>
                </c:pt>
                <c:pt idx="8">
                  <c:v>2004-05</c:v>
                </c:pt>
                <c:pt idx="9">
                  <c:v>2005-06</c:v>
                </c:pt>
                <c:pt idx="10">
                  <c:v>2006-07</c:v>
                </c:pt>
                <c:pt idx="11">
                  <c:v>2007-08</c:v>
                </c:pt>
                <c:pt idx="12">
                  <c:v>2008-09</c:v>
                </c:pt>
                <c:pt idx="13">
                  <c:v>2009-10</c:v>
                </c:pt>
                <c:pt idx="14">
                  <c:v>2010-11</c:v>
                </c:pt>
                <c:pt idx="15">
                  <c:v>2011-12</c:v>
                </c:pt>
                <c:pt idx="16">
                  <c:v>2012-13</c:v>
                </c:pt>
                <c:pt idx="17">
                  <c:v>2013-14</c:v>
                </c:pt>
                <c:pt idx="18">
                  <c:v>2014-15</c:v>
                </c:pt>
                <c:pt idx="19">
                  <c:v>2015-16</c:v>
                </c:pt>
                <c:pt idx="20">
                  <c:v>2016-17</c:v>
                </c:pt>
                <c:pt idx="21">
                  <c:v>2017-18</c:v>
                </c:pt>
                <c:pt idx="22">
                  <c:v>2018-19</c:v>
                </c:pt>
                <c:pt idx="23">
                  <c:v>2019-20</c:v>
                </c:pt>
                <c:pt idx="24">
                  <c:v>2020-21</c:v>
                </c:pt>
                <c:pt idx="25">
                  <c:v>2021-22</c:v>
                </c:pt>
                <c:pt idx="26">
                  <c:v>2022-23</c:v>
                </c:pt>
              </c:strCache>
            </c:strRef>
          </c:cat>
          <c:val>
            <c:numRef>
              <c:f>'Search Room'!$B$12:$AB$12</c:f>
              <c:numCache>
                <c:formatCode>General</c:formatCode>
                <c:ptCount val="27"/>
                <c:pt idx="0">
                  <c:v>608</c:v>
                </c:pt>
                <c:pt idx="1">
                  <c:v>500</c:v>
                </c:pt>
                <c:pt idx="2">
                  <c:v>539</c:v>
                </c:pt>
                <c:pt idx="3">
                  <c:v>582</c:v>
                </c:pt>
                <c:pt idx="4">
                  <c:v>610</c:v>
                </c:pt>
                <c:pt idx="5">
                  <c:v>676</c:v>
                </c:pt>
                <c:pt idx="6">
                  <c:v>843</c:v>
                </c:pt>
                <c:pt idx="7">
                  <c:v>748</c:v>
                </c:pt>
                <c:pt idx="8">
                  <c:v>804</c:v>
                </c:pt>
                <c:pt idx="9">
                  <c:v>760</c:v>
                </c:pt>
                <c:pt idx="10">
                  <c:v>1010</c:v>
                </c:pt>
                <c:pt idx="11">
                  <c:v>907</c:v>
                </c:pt>
                <c:pt idx="12">
                  <c:v>934</c:v>
                </c:pt>
                <c:pt idx="13" formatCode="#,##0">
                  <c:v>925</c:v>
                </c:pt>
                <c:pt idx="14" formatCode="#,##0">
                  <c:v>831</c:v>
                </c:pt>
                <c:pt idx="15" formatCode="#,##0">
                  <c:v>875</c:v>
                </c:pt>
                <c:pt idx="16" formatCode="#,##0">
                  <c:v>816</c:v>
                </c:pt>
                <c:pt idx="17" formatCode="#,##0">
                  <c:v>663</c:v>
                </c:pt>
                <c:pt idx="18" formatCode="#,##0">
                  <c:v>930</c:v>
                </c:pt>
                <c:pt idx="19" formatCode="#,##0">
                  <c:v>778</c:v>
                </c:pt>
                <c:pt idx="20" formatCode="#,##0">
                  <c:v>711</c:v>
                </c:pt>
                <c:pt idx="21" formatCode="#,##0">
                  <c:v>770</c:v>
                </c:pt>
                <c:pt idx="22" formatCode="#,##0">
                  <c:v>791</c:v>
                </c:pt>
                <c:pt idx="23" formatCode="#,##0">
                  <c:v>592</c:v>
                </c:pt>
                <c:pt idx="24" formatCode="#,##0">
                  <c:v>643</c:v>
                </c:pt>
                <c:pt idx="25" formatCode="#,##0">
                  <c:v>468</c:v>
                </c:pt>
                <c:pt idx="26" formatCode="#,##0">
                  <c:v>556</c:v>
                </c:pt>
              </c:numCache>
            </c:numRef>
          </c:val>
          <c:extLst>
            <c:ext xmlns:c16="http://schemas.microsoft.com/office/drawing/2014/chart" uri="{C3380CC4-5D6E-409C-BE32-E72D297353CC}">
              <c16:uniqueId val="{00000007-C403-4AD1-B2A0-600933061088}"/>
            </c:ext>
          </c:extLst>
        </c:ser>
        <c:ser>
          <c:idx val="8"/>
          <c:order val="8"/>
          <c:tx>
            <c:strRef>
              <c:f>'Search Room'!$A$13</c:f>
              <c:strCache>
                <c:ptCount val="1"/>
                <c:pt idx="0">
                  <c:v>ACT</c:v>
                </c:pt>
              </c:strCache>
            </c:strRef>
          </c:tx>
          <c:spPr>
            <a:solidFill>
              <a:schemeClr val="accent3">
                <a:lumMod val="60000"/>
              </a:schemeClr>
            </a:solidFill>
            <a:ln>
              <a:noFill/>
            </a:ln>
            <a:effectLst/>
          </c:spPr>
          <c:invertIfNegative val="0"/>
          <c:cat>
            <c:strRef>
              <c:f>'Search Room'!$B$4:$AB$4</c:f>
              <c:strCache>
                <c:ptCount val="27"/>
                <c:pt idx="0">
                  <c:v>1996-97</c:v>
                </c:pt>
                <c:pt idx="1">
                  <c:v>1997-98</c:v>
                </c:pt>
                <c:pt idx="2">
                  <c:v>1998-99</c:v>
                </c:pt>
                <c:pt idx="3">
                  <c:v>1999-00</c:v>
                </c:pt>
                <c:pt idx="4">
                  <c:v>2000-01</c:v>
                </c:pt>
                <c:pt idx="5">
                  <c:v>2001-02</c:v>
                </c:pt>
                <c:pt idx="6">
                  <c:v>2002-03</c:v>
                </c:pt>
                <c:pt idx="7">
                  <c:v>2003-04</c:v>
                </c:pt>
                <c:pt idx="8">
                  <c:v>2004-05</c:v>
                </c:pt>
                <c:pt idx="9">
                  <c:v>2005-06</c:v>
                </c:pt>
                <c:pt idx="10">
                  <c:v>2006-07</c:v>
                </c:pt>
                <c:pt idx="11">
                  <c:v>2007-08</c:v>
                </c:pt>
                <c:pt idx="12">
                  <c:v>2008-09</c:v>
                </c:pt>
                <c:pt idx="13">
                  <c:v>2009-10</c:v>
                </c:pt>
                <c:pt idx="14">
                  <c:v>2010-11</c:v>
                </c:pt>
                <c:pt idx="15">
                  <c:v>2011-12</c:v>
                </c:pt>
                <c:pt idx="16">
                  <c:v>2012-13</c:v>
                </c:pt>
                <c:pt idx="17">
                  <c:v>2013-14</c:v>
                </c:pt>
                <c:pt idx="18">
                  <c:v>2014-15</c:v>
                </c:pt>
                <c:pt idx="19">
                  <c:v>2015-16</c:v>
                </c:pt>
                <c:pt idx="20">
                  <c:v>2016-17</c:v>
                </c:pt>
                <c:pt idx="21">
                  <c:v>2017-18</c:v>
                </c:pt>
                <c:pt idx="22">
                  <c:v>2018-19</c:v>
                </c:pt>
                <c:pt idx="23">
                  <c:v>2019-20</c:v>
                </c:pt>
                <c:pt idx="24">
                  <c:v>2020-21</c:v>
                </c:pt>
                <c:pt idx="25">
                  <c:v>2021-22</c:v>
                </c:pt>
                <c:pt idx="26">
                  <c:v>2022-23</c:v>
                </c:pt>
              </c:strCache>
            </c:strRef>
          </c:cat>
          <c:val>
            <c:numRef>
              <c:f>'Search Room'!$B$13:$AB$13</c:f>
              <c:numCache>
                <c:formatCode>General</c:formatCode>
                <c:ptCount val="27"/>
                <c:pt idx="7">
                  <c:v>0</c:v>
                </c:pt>
                <c:pt idx="8">
                  <c:v>0</c:v>
                </c:pt>
                <c:pt idx="9">
                  <c:v>0</c:v>
                </c:pt>
                <c:pt idx="10">
                  <c:v>0</c:v>
                </c:pt>
                <c:pt idx="11">
                  <c:v>0</c:v>
                </c:pt>
                <c:pt idx="12">
                  <c:v>45</c:v>
                </c:pt>
                <c:pt idx="13" formatCode="#,##0">
                  <c:v>130</c:v>
                </c:pt>
                <c:pt idx="14" formatCode="#,##0">
                  <c:v>170</c:v>
                </c:pt>
                <c:pt idx="15" formatCode="#,##0">
                  <c:v>111</c:v>
                </c:pt>
                <c:pt idx="16" formatCode="#,##0">
                  <c:v>119</c:v>
                </c:pt>
                <c:pt idx="17" formatCode="#,##0">
                  <c:v>135</c:v>
                </c:pt>
                <c:pt idx="18" formatCode="#,##0">
                  <c:v>81</c:v>
                </c:pt>
                <c:pt idx="19" formatCode="#,##0">
                  <c:v>81</c:v>
                </c:pt>
                <c:pt idx="20" formatCode="#,##0">
                  <c:v>81</c:v>
                </c:pt>
                <c:pt idx="21" formatCode="#,##0">
                  <c:v>65</c:v>
                </c:pt>
                <c:pt idx="22" formatCode="#,##0">
                  <c:v>56</c:v>
                </c:pt>
                <c:pt idx="23" formatCode="#,##0">
                  <c:v>30</c:v>
                </c:pt>
                <c:pt idx="24" formatCode="#,##0">
                  <c:v>35</c:v>
                </c:pt>
                <c:pt idx="25" formatCode="#,##0">
                  <c:v>14</c:v>
                </c:pt>
                <c:pt idx="26" formatCode="#,##0">
                  <c:v>35</c:v>
                </c:pt>
              </c:numCache>
            </c:numRef>
          </c:val>
          <c:extLst>
            <c:ext xmlns:c16="http://schemas.microsoft.com/office/drawing/2014/chart" uri="{C3380CC4-5D6E-409C-BE32-E72D297353CC}">
              <c16:uniqueId val="{00000008-C403-4AD1-B2A0-600933061088}"/>
            </c:ext>
          </c:extLst>
        </c:ser>
        <c:ser>
          <c:idx val="9"/>
          <c:order val="9"/>
          <c:tx>
            <c:strRef>
              <c:f>'Search Room'!$A$14</c:f>
              <c:strCache>
                <c:ptCount val="1"/>
                <c:pt idx="0">
                  <c:v>NZ</c:v>
                </c:pt>
              </c:strCache>
            </c:strRef>
          </c:tx>
          <c:spPr>
            <a:solidFill>
              <a:schemeClr val="accent4">
                <a:lumMod val="60000"/>
              </a:schemeClr>
            </a:solidFill>
            <a:ln>
              <a:noFill/>
            </a:ln>
            <a:effectLst/>
          </c:spPr>
          <c:invertIfNegative val="0"/>
          <c:cat>
            <c:strRef>
              <c:f>'Search Room'!$B$4:$AB$4</c:f>
              <c:strCache>
                <c:ptCount val="27"/>
                <c:pt idx="0">
                  <c:v>1996-97</c:v>
                </c:pt>
                <c:pt idx="1">
                  <c:v>1997-98</c:v>
                </c:pt>
                <c:pt idx="2">
                  <c:v>1998-99</c:v>
                </c:pt>
                <c:pt idx="3">
                  <c:v>1999-00</c:v>
                </c:pt>
                <c:pt idx="4">
                  <c:v>2000-01</c:v>
                </c:pt>
                <c:pt idx="5">
                  <c:v>2001-02</c:v>
                </c:pt>
                <c:pt idx="6">
                  <c:v>2002-03</c:v>
                </c:pt>
                <c:pt idx="7">
                  <c:v>2003-04</c:v>
                </c:pt>
                <c:pt idx="8">
                  <c:v>2004-05</c:v>
                </c:pt>
                <c:pt idx="9">
                  <c:v>2005-06</c:v>
                </c:pt>
                <c:pt idx="10">
                  <c:v>2006-07</c:v>
                </c:pt>
                <c:pt idx="11">
                  <c:v>2007-08</c:v>
                </c:pt>
                <c:pt idx="12">
                  <c:v>2008-09</c:v>
                </c:pt>
                <c:pt idx="13">
                  <c:v>2009-10</c:v>
                </c:pt>
                <c:pt idx="14">
                  <c:v>2010-11</c:v>
                </c:pt>
                <c:pt idx="15">
                  <c:v>2011-12</c:v>
                </c:pt>
                <c:pt idx="16">
                  <c:v>2012-13</c:v>
                </c:pt>
                <c:pt idx="17">
                  <c:v>2013-14</c:v>
                </c:pt>
                <c:pt idx="18">
                  <c:v>2014-15</c:v>
                </c:pt>
                <c:pt idx="19">
                  <c:v>2015-16</c:v>
                </c:pt>
                <c:pt idx="20">
                  <c:v>2016-17</c:v>
                </c:pt>
                <c:pt idx="21">
                  <c:v>2017-18</c:v>
                </c:pt>
                <c:pt idx="22">
                  <c:v>2018-19</c:v>
                </c:pt>
                <c:pt idx="23">
                  <c:v>2019-20</c:v>
                </c:pt>
                <c:pt idx="24">
                  <c:v>2020-21</c:v>
                </c:pt>
                <c:pt idx="25">
                  <c:v>2021-22</c:v>
                </c:pt>
                <c:pt idx="26">
                  <c:v>2022-23</c:v>
                </c:pt>
              </c:strCache>
            </c:strRef>
          </c:cat>
          <c:val>
            <c:numRef>
              <c:f>'Search Room'!$B$14:$AB$14</c:f>
              <c:numCache>
                <c:formatCode>General</c:formatCode>
                <c:ptCount val="27"/>
                <c:pt idx="0">
                  <c:v>18137</c:v>
                </c:pt>
                <c:pt idx="1">
                  <c:v>17331</c:v>
                </c:pt>
                <c:pt idx="2">
                  <c:v>17118</c:v>
                </c:pt>
                <c:pt idx="3">
                  <c:v>18527</c:v>
                </c:pt>
                <c:pt idx="4">
                  <c:v>19463</c:v>
                </c:pt>
                <c:pt idx="5">
                  <c:v>0</c:v>
                </c:pt>
                <c:pt idx="6">
                  <c:v>15256</c:v>
                </c:pt>
                <c:pt idx="7">
                  <c:v>16724</c:v>
                </c:pt>
                <c:pt idx="8">
                  <c:v>16630</c:v>
                </c:pt>
                <c:pt idx="9">
                  <c:v>15178</c:v>
                </c:pt>
                <c:pt idx="10">
                  <c:v>15801</c:v>
                </c:pt>
                <c:pt idx="11">
                  <c:v>16619</c:v>
                </c:pt>
                <c:pt idx="12" formatCode="#,##0">
                  <c:v>17019</c:v>
                </c:pt>
                <c:pt idx="13" formatCode="#,##0">
                  <c:v>16294</c:v>
                </c:pt>
                <c:pt idx="14" formatCode="#,##0">
                  <c:v>14623</c:v>
                </c:pt>
                <c:pt idx="15" formatCode="#,##0">
                  <c:v>13392</c:v>
                </c:pt>
                <c:pt idx="16" formatCode="#,##0">
                  <c:v>11866</c:v>
                </c:pt>
                <c:pt idx="17" formatCode="#,##0">
                  <c:v>11427</c:v>
                </c:pt>
                <c:pt idx="18" formatCode="#,##0">
                  <c:v>12196</c:v>
                </c:pt>
                <c:pt idx="19" formatCode="#,##0">
                  <c:v>12837</c:v>
                </c:pt>
                <c:pt idx="20" formatCode="#,##0">
                  <c:v>10615</c:v>
                </c:pt>
                <c:pt idx="21" formatCode="#,##0">
                  <c:v>10280</c:v>
                </c:pt>
                <c:pt idx="22" formatCode="#,##0">
                  <c:v>9758</c:v>
                </c:pt>
                <c:pt idx="23" formatCode="#,##0">
                  <c:v>6349</c:v>
                </c:pt>
                <c:pt idx="24" formatCode="#,##0">
                  <c:v>6588</c:v>
                </c:pt>
                <c:pt idx="25" formatCode="#,##0">
                  <c:v>3024</c:v>
                </c:pt>
                <c:pt idx="26" formatCode="#,##0">
                  <c:v>0</c:v>
                </c:pt>
              </c:numCache>
            </c:numRef>
          </c:val>
          <c:extLst>
            <c:ext xmlns:c16="http://schemas.microsoft.com/office/drawing/2014/chart" uri="{C3380CC4-5D6E-409C-BE32-E72D297353CC}">
              <c16:uniqueId val="{00000009-C403-4AD1-B2A0-600933061088}"/>
            </c:ext>
          </c:extLst>
        </c:ser>
        <c:dLbls>
          <c:showLegendKey val="0"/>
          <c:showVal val="0"/>
          <c:showCatName val="0"/>
          <c:showSerName val="0"/>
          <c:showPercent val="0"/>
          <c:showBubbleSize val="0"/>
        </c:dLbls>
        <c:gapWidth val="0"/>
        <c:axId val="473019744"/>
        <c:axId val="612240072"/>
      </c:barChart>
      <c:catAx>
        <c:axId val="473019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en-US"/>
          </a:p>
        </c:txPr>
        <c:crossAx val="612240072"/>
        <c:crosses val="autoZero"/>
        <c:auto val="1"/>
        <c:lblAlgn val="ctr"/>
        <c:lblOffset val="100"/>
        <c:noMultiLvlLbl val="0"/>
      </c:catAx>
      <c:valAx>
        <c:axId val="6122400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en-US"/>
          </a:p>
        </c:txPr>
        <c:crossAx val="47301974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r>
              <a:rPr lang="en-US" sz="1400">
                <a:solidFill>
                  <a:sysClr val="windowText" lastClr="000000"/>
                </a:solidFill>
                <a:latin typeface="Arial" panose="020B0604020202020204" pitchFamily="34" charset="0"/>
                <a:cs typeface="Arial" panose="020B0604020202020204" pitchFamily="34" charset="0"/>
              </a:rPr>
              <a:t>Digital Holdings </a:t>
            </a:r>
            <a:r>
              <a:rPr lang="en-US" sz="1400">
                <a:solidFill>
                  <a:srgbClr val="FF0000"/>
                </a:solidFill>
                <a:latin typeface="Arial" panose="020B0604020202020204" pitchFamily="34" charset="0"/>
                <a:cs typeface="Arial" panose="020B0604020202020204" pitchFamily="34" charset="0"/>
              </a:rPr>
              <a:t>2022-23</a:t>
            </a:r>
            <a:r>
              <a:rPr lang="en-US" sz="1400">
                <a:latin typeface="Arial" panose="020B0604020202020204" pitchFamily="34" charset="0"/>
                <a:cs typeface="Arial" panose="020B0604020202020204" pitchFamily="34" charset="0"/>
              </a:rPr>
              <a:t> </a:t>
            </a:r>
            <a:r>
              <a:rPr lang="en-US" sz="1400">
                <a:solidFill>
                  <a:sysClr val="windowText" lastClr="000000"/>
                </a:solidFill>
                <a:latin typeface="Arial" panose="020B0604020202020204" pitchFamily="34" charset="0"/>
                <a:cs typeface="Arial" panose="020B0604020202020204" pitchFamily="34" charset="0"/>
              </a:rPr>
              <a:t>(GB)</a:t>
            </a:r>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n-US"/>
        </a:p>
      </c:txPr>
    </c:title>
    <c:autoTitleDeleted val="0"/>
    <c:plotArea>
      <c:layout/>
      <c:pieChart>
        <c:varyColors val="1"/>
        <c:ser>
          <c:idx val="0"/>
          <c:order val="0"/>
          <c:tx>
            <c:strRef>
              <c:f>Holdings!$AB$18:$AB$27</c:f>
              <c:strCache>
                <c:ptCount val="10"/>
                <c:pt idx="0">
                  <c:v>6,964,048</c:v>
                </c:pt>
                <c:pt idx="1">
                  <c:v>1,368</c:v>
                </c:pt>
                <c:pt idx="2">
                  <c:v>1,226</c:v>
                </c:pt>
                <c:pt idx="3">
                  <c:v>0</c:v>
                </c:pt>
                <c:pt idx="4">
                  <c:v>0</c:v>
                </c:pt>
                <c:pt idx="5">
                  <c:v>0</c:v>
                </c:pt>
                <c:pt idx="6">
                  <c:v>0</c:v>
                </c:pt>
                <c:pt idx="7">
                  <c:v>0</c:v>
                </c:pt>
                <c:pt idx="8">
                  <c:v>0</c:v>
                </c:pt>
                <c:pt idx="9">
                  <c:v> - </c:v>
                </c:pt>
              </c:strCache>
            </c:strRef>
          </c:tx>
          <c:spPr>
            <a:ln>
              <a:solidFill>
                <a:schemeClr val="tx1"/>
              </a:solidFill>
            </a:ln>
          </c:spPr>
          <c:dPt>
            <c:idx val="0"/>
            <c:bubble3D val="0"/>
            <c:spPr>
              <a:solidFill>
                <a:schemeClr val="accent1"/>
              </a:solidFill>
              <a:ln>
                <a:solidFill>
                  <a:schemeClr val="tx1"/>
                </a:solid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A391-4A75-93C8-83BA9C9B4858}"/>
              </c:ext>
            </c:extLst>
          </c:dPt>
          <c:dPt>
            <c:idx val="1"/>
            <c:bubble3D val="0"/>
            <c:spPr>
              <a:solidFill>
                <a:schemeClr val="accent2"/>
              </a:solidFill>
              <a:ln>
                <a:solidFill>
                  <a:schemeClr val="tx1"/>
                </a:solid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A391-4A75-93C8-83BA9C9B4858}"/>
              </c:ext>
            </c:extLst>
          </c:dPt>
          <c:dPt>
            <c:idx val="2"/>
            <c:bubble3D val="0"/>
            <c:spPr>
              <a:solidFill>
                <a:schemeClr val="accent3"/>
              </a:solidFill>
              <a:ln>
                <a:solidFill>
                  <a:schemeClr val="tx1"/>
                </a:solid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A391-4A75-93C8-83BA9C9B4858}"/>
              </c:ext>
            </c:extLst>
          </c:dPt>
          <c:dPt>
            <c:idx val="3"/>
            <c:bubble3D val="0"/>
            <c:spPr>
              <a:solidFill>
                <a:schemeClr val="accent4"/>
              </a:solidFill>
              <a:ln>
                <a:solidFill>
                  <a:schemeClr val="tx1"/>
                </a:solid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A391-4A75-93C8-83BA9C9B4858}"/>
              </c:ext>
            </c:extLst>
          </c:dPt>
          <c:dPt>
            <c:idx val="4"/>
            <c:bubble3D val="0"/>
            <c:spPr>
              <a:solidFill>
                <a:schemeClr val="accent5"/>
              </a:solidFill>
              <a:ln>
                <a:solidFill>
                  <a:schemeClr val="tx1"/>
                </a:solid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A391-4A75-93C8-83BA9C9B4858}"/>
              </c:ext>
            </c:extLst>
          </c:dPt>
          <c:dPt>
            <c:idx val="5"/>
            <c:bubble3D val="0"/>
            <c:spPr>
              <a:solidFill>
                <a:schemeClr val="accent6"/>
              </a:solidFill>
              <a:ln>
                <a:solidFill>
                  <a:schemeClr val="tx1"/>
                </a:solid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B-A391-4A75-93C8-83BA9C9B4858}"/>
              </c:ext>
            </c:extLst>
          </c:dPt>
          <c:dPt>
            <c:idx val="6"/>
            <c:bubble3D val="0"/>
            <c:spPr>
              <a:solidFill>
                <a:schemeClr val="accent1">
                  <a:lumMod val="60000"/>
                  <a:lumOff val="40000"/>
                </a:schemeClr>
              </a:solidFill>
              <a:ln>
                <a:solidFill>
                  <a:schemeClr val="tx1"/>
                </a:solid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D-A391-4A75-93C8-83BA9C9B4858}"/>
              </c:ext>
            </c:extLst>
          </c:dPt>
          <c:dPt>
            <c:idx val="7"/>
            <c:bubble3D val="0"/>
            <c:spPr>
              <a:solidFill>
                <a:schemeClr val="accent2">
                  <a:lumMod val="60000"/>
                  <a:lumOff val="40000"/>
                </a:schemeClr>
              </a:solidFill>
              <a:ln>
                <a:solidFill>
                  <a:schemeClr val="tx1"/>
                </a:solid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F-A391-4A75-93C8-83BA9C9B4858}"/>
              </c:ext>
            </c:extLst>
          </c:dPt>
          <c:dPt>
            <c:idx val="8"/>
            <c:bubble3D val="0"/>
            <c:spPr>
              <a:solidFill>
                <a:schemeClr val="accent3">
                  <a:lumMod val="40000"/>
                  <a:lumOff val="60000"/>
                </a:schemeClr>
              </a:solidFill>
              <a:ln>
                <a:solidFill>
                  <a:schemeClr val="tx1"/>
                </a:solid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1-A391-4A75-93C8-83BA9C9B4858}"/>
              </c:ext>
            </c:extLst>
          </c:dPt>
          <c:dPt>
            <c:idx val="9"/>
            <c:bubble3D val="0"/>
            <c:spPr>
              <a:solidFill>
                <a:schemeClr val="accent4">
                  <a:lumMod val="60000"/>
                  <a:lumOff val="40000"/>
                </a:schemeClr>
              </a:solidFill>
              <a:ln>
                <a:solidFill>
                  <a:schemeClr val="tx1"/>
                </a:solid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3-A391-4A75-93C8-83BA9C9B4858}"/>
              </c:ext>
            </c:extLst>
          </c:dPt>
          <c:dLbls>
            <c:spPr>
              <a:solidFill>
                <a:schemeClr val="bg1"/>
              </a:solid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mn-lt"/>
                    <a:ea typeface="+mn-ea"/>
                    <a:cs typeface="+mn-cs"/>
                  </a:defRPr>
                </a:pPr>
                <a:endParaRPr lang="en-US"/>
              </a:p>
            </c:txPr>
            <c:dLblPos val="bestFit"/>
            <c:showLegendKey val="0"/>
            <c:showVal val="1"/>
            <c:showCatName val="1"/>
            <c:showSerName val="0"/>
            <c:showPercent val="0"/>
            <c:showBubbleSize val="0"/>
            <c:separator> </c:separator>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Holdings!$A$18:$A$27</c:f>
              <c:strCache>
                <c:ptCount val="10"/>
                <c:pt idx="0">
                  <c:v>National</c:v>
                </c:pt>
                <c:pt idx="1">
                  <c:v>VIC</c:v>
                </c:pt>
                <c:pt idx="2">
                  <c:v>NSW</c:v>
                </c:pt>
                <c:pt idx="3">
                  <c:v>QLD</c:v>
                </c:pt>
                <c:pt idx="4">
                  <c:v>SA</c:v>
                </c:pt>
                <c:pt idx="5">
                  <c:v>WA</c:v>
                </c:pt>
                <c:pt idx="6">
                  <c:v>TAS</c:v>
                </c:pt>
                <c:pt idx="7">
                  <c:v>NT</c:v>
                </c:pt>
                <c:pt idx="8">
                  <c:v>ACT</c:v>
                </c:pt>
                <c:pt idx="9">
                  <c:v>NZ</c:v>
                </c:pt>
              </c:strCache>
            </c:strRef>
          </c:cat>
          <c:val>
            <c:numRef>
              <c:f>Holdings!$AB$18:$AB$27</c:f>
              <c:numCache>
                <c:formatCode>#,##0</c:formatCode>
                <c:ptCount val="10"/>
                <c:pt idx="0">
                  <c:v>6964048</c:v>
                </c:pt>
                <c:pt idx="1">
                  <c:v>1368</c:v>
                </c:pt>
                <c:pt idx="2">
                  <c:v>1225.56</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4A9E-4380-908E-367290E9682D}"/>
            </c:ext>
          </c:extLst>
        </c:ser>
        <c:dLbls>
          <c:dLblPos val="ctr"/>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81222427196600422"/>
          <c:y val="0.27320799714850458"/>
          <c:w val="0.17253763279590051"/>
          <c:h val="0.63888544739429698"/>
        </c:manualLayout>
      </c:layout>
      <c:overlay val="0"/>
      <c:spPr>
        <a:solidFill>
          <a:schemeClr val="lt1">
            <a:lumMod val="95000"/>
            <a:alpha val="39000"/>
          </a:schemeClr>
        </a:solidFill>
        <a:ln>
          <a:solidFill>
            <a:schemeClr val="tx1"/>
          </a:solidFill>
        </a:ln>
        <a:effectLst/>
      </c:spPr>
      <c:txPr>
        <a:bodyPr rot="0" spcFirstLastPara="1" vertOverflow="ellipsis" vert="horz" wrap="square" anchor="ctr" anchorCtr="1"/>
        <a:lstStyle/>
        <a:p>
          <a:pPr>
            <a:defRPr lang="en-US" sz="1050" b="0" i="0" u="none" strike="noStrike" kern="1200" baseline="0">
              <a:solidFill>
                <a:schemeClr val="tx1"/>
              </a:solidFill>
              <a:latin typeface="Arial"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xdr:col>
      <xdr:colOff>28574</xdr:colOff>
      <xdr:row>2</xdr:row>
      <xdr:rowOff>104775</xdr:rowOff>
    </xdr:from>
    <xdr:to>
      <xdr:col>11</xdr:col>
      <xdr:colOff>514350</xdr:colOff>
      <xdr:row>27</xdr:row>
      <xdr:rowOff>152400</xdr:rowOff>
    </xdr:to>
    <xdr:graphicFrame macro="">
      <xdr:nvGraphicFramePr>
        <xdr:cNvPr id="3" name="Chart 2">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66674</xdr:colOff>
      <xdr:row>28</xdr:row>
      <xdr:rowOff>9525</xdr:rowOff>
    </xdr:from>
    <xdr:to>
      <xdr:col>20</xdr:col>
      <xdr:colOff>76200</xdr:colOff>
      <xdr:row>60</xdr:row>
      <xdr:rowOff>85724</xdr:rowOff>
    </xdr:to>
    <xdr:graphicFrame macro="">
      <xdr:nvGraphicFramePr>
        <xdr:cNvPr id="5" name="Chart 4">
          <a:extLst>
            <a:ext uri="{FF2B5EF4-FFF2-40B4-BE49-F238E27FC236}">
              <a16:creationId xmlns:a16="http://schemas.microsoft.com/office/drawing/2014/main" id="{00000000-0008-0000-09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209550</xdr:colOff>
      <xdr:row>95</xdr:row>
      <xdr:rowOff>28575</xdr:rowOff>
    </xdr:from>
    <xdr:to>
      <xdr:col>19</xdr:col>
      <xdr:colOff>190500</xdr:colOff>
      <xdr:row>122</xdr:row>
      <xdr:rowOff>142874</xdr:rowOff>
    </xdr:to>
    <xdr:graphicFrame macro="">
      <xdr:nvGraphicFramePr>
        <xdr:cNvPr id="7" name="Chart 6">
          <a:extLst>
            <a:ext uri="{FF2B5EF4-FFF2-40B4-BE49-F238E27FC236}">
              <a16:creationId xmlns:a16="http://schemas.microsoft.com/office/drawing/2014/main" id="{00000000-0008-0000-09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209551</xdr:colOff>
      <xdr:row>123</xdr:row>
      <xdr:rowOff>66676</xdr:rowOff>
    </xdr:from>
    <xdr:to>
      <xdr:col>11</xdr:col>
      <xdr:colOff>142875</xdr:colOff>
      <xdr:row>149</xdr:row>
      <xdr:rowOff>104776</xdr:rowOff>
    </xdr:to>
    <xdr:graphicFrame macro="">
      <xdr:nvGraphicFramePr>
        <xdr:cNvPr id="8" name="Chart 7">
          <a:extLst>
            <a:ext uri="{FF2B5EF4-FFF2-40B4-BE49-F238E27FC236}">
              <a16:creationId xmlns:a16="http://schemas.microsoft.com/office/drawing/2014/main" id="{00000000-0008-0000-09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228600</xdr:colOff>
      <xdr:row>62</xdr:row>
      <xdr:rowOff>95249</xdr:rowOff>
    </xdr:from>
    <xdr:to>
      <xdr:col>18</xdr:col>
      <xdr:colOff>228600</xdr:colOff>
      <xdr:row>94</xdr:row>
      <xdr:rowOff>104775</xdr:rowOff>
    </xdr:to>
    <xdr:graphicFrame macro="">
      <xdr:nvGraphicFramePr>
        <xdr:cNvPr id="10" name="Chart 9">
          <a:extLst>
            <a:ext uri="{FF2B5EF4-FFF2-40B4-BE49-F238E27FC236}">
              <a16:creationId xmlns:a16="http://schemas.microsoft.com/office/drawing/2014/main" id="{00000000-0008-0000-09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190500</xdr:colOff>
      <xdr:row>123</xdr:row>
      <xdr:rowOff>57151</xdr:rowOff>
    </xdr:from>
    <xdr:to>
      <xdr:col>23</xdr:col>
      <xdr:colOff>0</xdr:colOff>
      <xdr:row>149</xdr:row>
      <xdr:rowOff>123825</xdr:rowOff>
    </xdr:to>
    <xdr:graphicFrame macro="">
      <xdr:nvGraphicFramePr>
        <xdr:cNvPr id="12" name="Chart 11">
          <a:extLst>
            <a:ext uri="{FF2B5EF4-FFF2-40B4-BE49-F238E27FC236}">
              <a16:creationId xmlns:a16="http://schemas.microsoft.com/office/drawing/2014/main" id="{00000000-0008-0000-09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171449</xdr:colOff>
      <xdr:row>150</xdr:row>
      <xdr:rowOff>47625</xdr:rowOff>
    </xdr:from>
    <xdr:to>
      <xdr:col>20</xdr:col>
      <xdr:colOff>266700</xdr:colOff>
      <xdr:row>186</xdr:row>
      <xdr:rowOff>123825</xdr:rowOff>
    </xdr:to>
    <xdr:graphicFrame macro="">
      <xdr:nvGraphicFramePr>
        <xdr:cNvPr id="18" name="Chart 17">
          <a:extLst>
            <a:ext uri="{FF2B5EF4-FFF2-40B4-BE49-F238E27FC236}">
              <a16:creationId xmlns:a16="http://schemas.microsoft.com/office/drawing/2014/main" id="{A85E0913-8EB8-44C8-8A1D-4FBA4F9144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163512</xdr:colOff>
      <xdr:row>187</xdr:row>
      <xdr:rowOff>85724</xdr:rowOff>
    </xdr:from>
    <xdr:to>
      <xdr:col>22</xdr:col>
      <xdr:colOff>292100</xdr:colOff>
      <xdr:row>213</xdr:row>
      <xdr:rowOff>76199</xdr:rowOff>
    </xdr:to>
    <xdr:graphicFrame macro="">
      <xdr:nvGraphicFramePr>
        <xdr:cNvPr id="2" name="Chart 1">
          <a:extLst>
            <a:ext uri="{FF2B5EF4-FFF2-40B4-BE49-F238E27FC236}">
              <a16:creationId xmlns:a16="http://schemas.microsoft.com/office/drawing/2014/main" id="{756810DB-AAA3-4BD1-8545-00A3250899C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533400</xdr:colOff>
      <xdr:row>2</xdr:row>
      <xdr:rowOff>104773</xdr:rowOff>
    </xdr:from>
    <xdr:to>
      <xdr:col>20</xdr:col>
      <xdr:colOff>151573</xdr:colOff>
      <xdr:row>27</xdr:row>
      <xdr:rowOff>124648</xdr:rowOff>
    </xdr:to>
    <xdr:graphicFrame macro="">
      <xdr:nvGraphicFramePr>
        <xdr:cNvPr id="4" name="Chart 3">
          <a:extLst>
            <a:ext uri="{FF2B5EF4-FFF2-40B4-BE49-F238E27FC236}">
              <a16:creationId xmlns:a16="http://schemas.microsoft.com/office/drawing/2014/main" id="{2F12C8CD-3C64-45AB-8329-084C8F5C50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0.00319</cdr:x>
      <cdr:y>0.01335</cdr:y>
    </cdr:from>
    <cdr:to>
      <cdr:x>0.99522</cdr:x>
      <cdr:y>0.24884</cdr:y>
    </cdr:to>
    <cdr:sp macro="" textlink="">
      <cdr:nvSpPr>
        <cdr:cNvPr id="2" name="TextBox 1"/>
        <cdr:cNvSpPr txBox="1"/>
      </cdr:nvSpPr>
      <cdr:spPr>
        <a:xfrm xmlns:a="http://schemas.openxmlformats.org/drawingml/2006/main">
          <a:off x="19051" y="54678"/>
          <a:ext cx="5924550" cy="96450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AU" sz="1400" b="1">
              <a:latin typeface="Arial" pitchFamily="34" charset="0"/>
              <a:cs typeface="Arial" pitchFamily="34" charset="0"/>
            </a:rPr>
            <a:t>Analogue Holdings </a:t>
          </a:r>
          <a:r>
            <a:rPr lang="en-AU" sz="1400" b="1">
              <a:solidFill>
                <a:srgbClr val="FF0000"/>
              </a:solidFill>
              <a:latin typeface="Arial" pitchFamily="34" charset="0"/>
              <a:cs typeface="Arial" pitchFamily="34" charset="0"/>
            </a:rPr>
            <a:t>2022-23</a:t>
          </a:r>
          <a:r>
            <a:rPr lang="en-AU" sz="1400" b="1" baseline="0">
              <a:solidFill>
                <a:sysClr val="windowText" lastClr="000000"/>
              </a:solidFill>
              <a:latin typeface="Arial" pitchFamily="34" charset="0"/>
              <a:cs typeface="Arial" pitchFamily="34" charset="0"/>
            </a:rPr>
            <a:t> </a:t>
          </a:r>
          <a:r>
            <a:rPr lang="en-AU" sz="1200" b="1">
              <a:latin typeface="Arial" pitchFamily="34" charset="0"/>
              <a:cs typeface="Arial" pitchFamily="34" charset="0"/>
            </a:rPr>
            <a:t>(metres)</a:t>
          </a:r>
        </a:p>
      </cdr:txBody>
    </cdr:sp>
  </cdr:relSizeAnchor>
</c:userShapes>
</file>

<file path=xl/drawings/drawing3.xml><?xml version="1.0" encoding="utf-8"?>
<c:userShapes xmlns:c="http://schemas.openxmlformats.org/drawingml/2006/chart">
  <cdr:relSizeAnchor xmlns:cdr="http://schemas.openxmlformats.org/drawingml/2006/chartDrawing">
    <cdr:from>
      <cdr:x>0.35878</cdr:x>
      <cdr:y>0.02406</cdr:y>
    </cdr:from>
    <cdr:to>
      <cdr:x>0.70531</cdr:x>
      <cdr:y>0.1196</cdr:y>
    </cdr:to>
    <cdr:sp macro="" textlink="">
      <cdr:nvSpPr>
        <cdr:cNvPr id="3" name="TextBox 1"/>
        <cdr:cNvSpPr txBox="1"/>
      </cdr:nvSpPr>
      <cdr:spPr>
        <a:xfrm xmlns:a="http://schemas.openxmlformats.org/drawingml/2006/main">
          <a:off x="3536987" y="107940"/>
          <a:ext cx="3416263" cy="4286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1400" b="1">
              <a:latin typeface="Arial" pitchFamily="34" charset="0"/>
              <a:cs typeface="Arial" pitchFamily="34" charset="0"/>
            </a:rPr>
            <a:t>Holdings 1996-97 to </a:t>
          </a:r>
          <a:r>
            <a:rPr lang="en-AU" sz="1400" b="1">
              <a:solidFill>
                <a:srgbClr val="FF0000"/>
              </a:solidFill>
              <a:latin typeface="Arial" pitchFamily="34" charset="0"/>
              <a:cs typeface="Arial" pitchFamily="34" charset="0"/>
            </a:rPr>
            <a:t>2022-23</a:t>
          </a:r>
          <a:r>
            <a:rPr lang="en-AU" sz="1400" b="1">
              <a:latin typeface="Arial" pitchFamily="34" charset="0"/>
              <a:cs typeface="Arial" pitchFamily="34" charset="0"/>
            </a:rPr>
            <a:t> by year</a:t>
          </a:r>
        </a:p>
        <a:p xmlns:a="http://schemas.openxmlformats.org/drawingml/2006/main">
          <a:pPr algn="ctr"/>
          <a:r>
            <a:rPr lang="en-AU" sz="1400" b="1">
              <a:latin typeface="Arial" pitchFamily="34" charset="0"/>
              <a:cs typeface="Arial" pitchFamily="34" charset="0"/>
            </a:rPr>
            <a:t>(metres) </a:t>
          </a:r>
        </a:p>
      </cdr:txBody>
    </cdr:sp>
  </cdr:relSizeAnchor>
</c:userShapes>
</file>

<file path=xl/drawings/drawing4.xml><?xml version="1.0" encoding="utf-8"?>
<c:userShapes xmlns:c="http://schemas.openxmlformats.org/drawingml/2006/chart">
  <cdr:relSizeAnchor xmlns:cdr="http://schemas.openxmlformats.org/drawingml/2006/chartDrawing">
    <cdr:from>
      <cdr:x>0.26795</cdr:x>
      <cdr:y>0.02406</cdr:y>
    </cdr:from>
    <cdr:to>
      <cdr:x>0.77423</cdr:x>
      <cdr:y>0.1196</cdr:y>
    </cdr:to>
    <cdr:sp macro="" textlink="">
      <cdr:nvSpPr>
        <cdr:cNvPr id="3" name="TextBox 1"/>
        <cdr:cNvSpPr txBox="1"/>
      </cdr:nvSpPr>
      <cdr:spPr>
        <a:xfrm xmlns:a="http://schemas.openxmlformats.org/drawingml/2006/main">
          <a:off x="2641600" y="105801"/>
          <a:ext cx="4991099" cy="4201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1400" b="1">
              <a:latin typeface="Arial" pitchFamily="34" charset="0"/>
              <a:cs typeface="Arial" pitchFamily="34" charset="0"/>
            </a:rPr>
            <a:t>Holdings 1996-97 to </a:t>
          </a:r>
          <a:r>
            <a:rPr lang="en-AU" sz="1400" b="1">
              <a:solidFill>
                <a:srgbClr val="FF0000"/>
              </a:solidFill>
              <a:latin typeface="Arial" pitchFamily="34" charset="0"/>
              <a:cs typeface="Arial" pitchFamily="34" charset="0"/>
            </a:rPr>
            <a:t>2022-23 </a:t>
          </a:r>
          <a:r>
            <a:rPr lang="en-AU" sz="1400" b="1">
              <a:latin typeface="Arial" pitchFamily="34" charset="0"/>
              <a:cs typeface="Arial" pitchFamily="34" charset="0"/>
            </a:rPr>
            <a:t>by authority (metres)</a:t>
          </a:r>
        </a:p>
      </cdr:txBody>
    </cdr:sp>
  </cdr:relSizeAnchor>
</c:userShapes>
</file>

<file path=xl/drawings/drawing5.xml><?xml version="1.0" encoding="utf-8"?>
<c:userShapes xmlns:c="http://schemas.openxmlformats.org/drawingml/2006/chart">
  <cdr:relSizeAnchor xmlns:cdr="http://schemas.openxmlformats.org/drawingml/2006/chartDrawing">
    <cdr:from>
      <cdr:x>0.21896</cdr:x>
      <cdr:y>0.03537</cdr:y>
    </cdr:from>
    <cdr:to>
      <cdr:x>0.77168</cdr:x>
      <cdr:y>0.13091</cdr:y>
    </cdr:to>
    <cdr:sp macro="" textlink="">
      <cdr:nvSpPr>
        <cdr:cNvPr id="3" name="TextBox 1"/>
        <cdr:cNvSpPr txBox="1"/>
      </cdr:nvSpPr>
      <cdr:spPr>
        <a:xfrm xmlns:a="http://schemas.openxmlformats.org/drawingml/2006/main">
          <a:off x="1178343" y="148919"/>
          <a:ext cx="2974557" cy="40222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1400" b="1">
              <a:latin typeface="Arial" pitchFamily="34" charset="0"/>
              <a:cs typeface="Arial" pitchFamily="34" charset="0"/>
            </a:rPr>
            <a:t>Staff </a:t>
          </a:r>
          <a:r>
            <a:rPr lang="en-AU" sz="1400" b="1">
              <a:solidFill>
                <a:srgbClr val="FF0000"/>
              </a:solidFill>
              <a:latin typeface="Arial" pitchFamily="34" charset="0"/>
              <a:cs typeface="Arial" pitchFamily="34" charset="0"/>
            </a:rPr>
            <a:t>2022-23</a:t>
          </a:r>
          <a:r>
            <a:rPr lang="en-AU" sz="1400" b="1">
              <a:latin typeface="Arial" pitchFamily="34" charset="0"/>
              <a:cs typeface="Arial" pitchFamily="34" charset="0"/>
            </a:rPr>
            <a:t> (FTE)</a:t>
          </a:r>
        </a:p>
      </cdr:txBody>
    </cdr:sp>
  </cdr:relSizeAnchor>
</c:userShapes>
</file>

<file path=xl/drawings/drawing6.xml><?xml version="1.0" encoding="utf-8"?>
<c:userShapes xmlns:c="http://schemas.openxmlformats.org/drawingml/2006/chart">
  <cdr:relSizeAnchor xmlns:cdr="http://schemas.openxmlformats.org/drawingml/2006/chartDrawing">
    <cdr:from>
      <cdr:x>0.34129</cdr:x>
      <cdr:y>0.0314</cdr:y>
    </cdr:from>
    <cdr:to>
      <cdr:x>0.69617</cdr:x>
      <cdr:y>0.10459</cdr:y>
    </cdr:to>
    <cdr:sp macro="" textlink="">
      <cdr:nvSpPr>
        <cdr:cNvPr id="3" name="TextBox 1"/>
        <cdr:cNvSpPr txBox="1"/>
      </cdr:nvSpPr>
      <cdr:spPr>
        <a:xfrm xmlns:a="http://schemas.openxmlformats.org/drawingml/2006/main">
          <a:off x="2974502" y="162999"/>
          <a:ext cx="3092923" cy="37992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1400" b="1">
              <a:effectLst/>
              <a:latin typeface="Arial" pitchFamily="34" charset="0"/>
              <a:ea typeface="+mn-ea"/>
              <a:cs typeface="Arial" pitchFamily="34" charset="0"/>
            </a:rPr>
            <a:t>Holdings 1996-97 to </a:t>
          </a:r>
          <a:r>
            <a:rPr lang="en-AU" sz="1400" b="1">
              <a:solidFill>
                <a:srgbClr val="FF0000"/>
              </a:solidFill>
              <a:effectLst/>
              <a:latin typeface="Arial" pitchFamily="34" charset="0"/>
              <a:ea typeface="+mn-ea"/>
              <a:cs typeface="Arial" pitchFamily="34" charset="0"/>
            </a:rPr>
            <a:t>2022-23 </a:t>
          </a:r>
          <a:r>
            <a:rPr lang="en-AU" sz="1400" b="1">
              <a:effectLst/>
              <a:latin typeface="Arial" pitchFamily="34" charset="0"/>
              <a:ea typeface="+mn-ea"/>
              <a:cs typeface="Arial" pitchFamily="34" charset="0"/>
            </a:rPr>
            <a:t>by year</a:t>
          </a:r>
        </a:p>
        <a:p xmlns:a="http://schemas.openxmlformats.org/drawingml/2006/main">
          <a:pPr algn="ctr"/>
          <a:r>
            <a:rPr lang="en-AU" sz="1400" b="1">
              <a:effectLst/>
              <a:latin typeface="Arial" pitchFamily="34" charset="0"/>
              <a:ea typeface="+mn-ea"/>
              <a:cs typeface="Arial" pitchFamily="34" charset="0"/>
            </a:rPr>
            <a:t>(metres</a:t>
          </a:r>
          <a:r>
            <a:rPr lang="en-AU" sz="1400" b="1" baseline="0">
              <a:effectLst/>
              <a:latin typeface="Arial" pitchFamily="34" charset="0"/>
              <a:ea typeface="+mn-ea"/>
              <a:cs typeface="Arial" pitchFamily="34" charset="0"/>
            </a:rPr>
            <a:t>)</a:t>
          </a:r>
          <a:r>
            <a:rPr lang="en-AU" sz="1400" b="1">
              <a:effectLst/>
              <a:latin typeface="Arial" pitchFamily="34" charset="0"/>
              <a:ea typeface="+mn-ea"/>
              <a:cs typeface="Arial" pitchFamily="34" charset="0"/>
            </a:rPr>
            <a:t> </a:t>
          </a:r>
          <a:endParaRPr lang="en-AU" sz="1400">
            <a:effectLst/>
            <a:latin typeface="Arial" pitchFamily="34" charset="0"/>
            <a:cs typeface="Arial"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0.22293</cdr:x>
      <cdr:y>0.018</cdr:y>
    </cdr:from>
    <cdr:to>
      <cdr:x>0.77565</cdr:x>
      <cdr:y>0.11354</cdr:y>
    </cdr:to>
    <cdr:sp macro="" textlink="">
      <cdr:nvSpPr>
        <cdr:cNvPr id="3" name="TextBox 1"/>
        <cdr:cNvSpPr txBox="1"/>
      </cdr:nvSpPr>
      <cdr:spPr>
        <a:xfrm xmlns:a="http://schemas.openxmlformats.org/drawingml/2006/main">
          <a:off x="1603198" y="88789"/>
          <a:ext cx="3974817" cy="47138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1400" b="1">
              <a:latin typeface="Arial" pitchFamily="34" charset="0"/>
              <a:cs typeface="Arial" pitchFamily="34" charset="0"/>
            </a:rPr>
            <a:t>Staff </a:t>
          </a:r>
          <a:r>
            <a:rPr lang="en-AU" sz="1400" b="1">
              <a:solidFill>
                <a:srgbClr val="FF0000"/>
              </a:solidFill>
              <a:latin typeface="Arial" pitchFamily="34" charset="0"/>
              <a:cs typeface="Arial" pitchFamily="34" charset="0"/>
            </a:rPr>
            <a:t>2022-23</a:t>
          </a:r>
          <a:r>
            <a:rPr lang="en-AU" sz="1400" b="1">
              <a:latin typeface="Arial" pitchFamily="34" charset="0"/>
              <a:cs typeface="Arial" pitchFamily="34" charset="0"/>
            </a:rPr>
            <a:t> (FTE)</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aara.org.au/wp-content/uploads/2015/04/CAARA-Archival-Statistics-2012-2013-dated-22-April-20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oftus\Workgroups\Executive\Executive%20Officer%20Procedures\CAARA%20stats%202009%20&amp;%202010\CAARA%20Stats%202010\CAARA%202010%20Stat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oftus\workgroups\Executive\Executive%20Officer%20Procedures\CAARA%20stats%202009%20&amp;%202010\CAARA%20Stats%202009\CAARA%202009%20Stat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OMMITTEES/CAARA/CAARA%20Archival%20Statistics/2014/Copy%20of%20CAARA-Archival-Statistics-2012-2013-dated-22-April-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ll Stats"/>
      <sheetName val="Holdings"/>
      <sheetName val="Items Issued"/>
      <sheetName val="Search Room"/>
      <sheetName val="Enquiries"/>
      <sheetName val="Staff"/>
      <sheetName val="Web Hits"/>
      <sheetName val="Web visits"/>
      <sheetName val="Repository"/>
      <sheetName val="Holdings by FTE"/>
      <sheetName val="Charts 2012-113"/>
    </sheetNames>
    <sheetDataSet>
      <sheetData sheetId="0">
        <row r="11">
          <cell r="C11">
            <v>381811</v>
          </cell>
          <cell r="D11">
            <v>76870</v>
          </cell>
          <cell r="E11">
            <v>96106</v>
          </cell>
          <cell r="F11">
            <v>5417</v>
          </cell>
          <cell r="G11">
            <v>20134</v>
          </cell>
          <cell r="H11">
            <v>14865</v>
          </cell>
          <cell r="I11">
            <v>77118</v>
          </cell>
          <cell r="J11">
            <v>49624</v>
          </cell>
          <cell r="K11">
            <v>0</v>
          </cell>
          <cell r="L11">
            <v>101227</v>
          </cell>
        </row>
        <row r="39">
          <cell r="C39">
            <v>99662</v>
          </cell>
          <cell r="D39">
            <v>28503</v>
          </cell>
          <cell r="E39">
            <v>42787</v>
          </cell>
          <cell r="F39">
            <v>42764</v>
          </cell>
          <cell r="G39">
            <v>11636</v>
          </cell>
          <cell r="H39">
            <v>7201</v>
          </cell>
          <cell r="I39">
            <v>6695</v>
          </cell>
          <cell r="J39">
            <v>20776</v>
          </cell>
          <cell r="K39">
            <v>961</v>
          </cell>
          <cell r="L39">
            <v>46696</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ll Stats"/>
      <sheetName val="Holdings"/>
      <sheetName val="Items Issued"/>
      <sheetName val="Search Room"/>
      <sheetName val="Enquiries"/>
      <sheetName val="Staff"/>
      <sheetName val="Web Hits"/>
      <sheetName val="Web visits"/>
      <sheetName val="Repository"/>
      <sheetName val="Holdings by FTE"/>
      <sheetName val="Charts"/>
    </sheetNames>
    <sheetDataSet>
      <sheetData sheetId="0" refreshError="1">
        <row r="11">
          <cell r="C11" t="str">
            <v>367 631</v>
          </cell>
          <cell r="D11" t="str">
            <v>67 239</v>
          </cell>
          <cell r="E11" t="str">
            <v>89 575</v>
          </cell>
          <cell r="F11" t="str">
            <v>5 397</v>
          </cell>
          <cell r="G11" t="str">
            <v>17 885</v>
          </cell>
          <cell r="H11" t="str">
            <v>14 859</v>
          </cell>
          <cell r="I11" t="str">
            <v>74 103</v>
          </cell>
          <cell r="J11" t="str">
            <v>44 236</v>
          </cell>
          <cell r="L11" t="str">
            <v>96 215</v>
          </cell>
        </row>
        <row r="38">
          <cell r="F38">
            <v>925</v>
          </cell>
          <cell r="K38">
            <v>130</v>
          </cell>
        </row>
        <row r="39">
          <cell r="D39" t="str">
            <v>26 620</v>
          </cell>
          <cell r="E39" t="str">
            <v>37 007</v>
          </cell>
          <cell r="F39" t="str">
            <v>20 014</v>
          </cell>
          <cell r="G39" t="str">
            <v>7 904</v>
          </cell>
          <cell r="H39" t="str">
            <v>9 496</v>
          </cell>
          <cell r="I39" t="str">
            <v>7 352</v>
          </cell>
          <cell r="J39" t="str">
            <v>21 764</v>
          </cell>
          <cell r="K39">
            <v>685</v>
          </cell>
          <cell r="L39" t="str">
            <v>61 600</v>
          </cell>
        </row>
        <row r="40">
          <cell r="F40">
            <v>665</v>
          </cell>
          <cell r="K40">
            <v>160</v>
          </cell>
          <cell r="L40" t="str">
            <v>15 978</v>
          </cell>
        </row>
        <row r="45">
          <cell r="F45">
            <v>0</v>
          </cell>
        </row>
        <row r="59">
          <cell r="D59" t="str">
            <v>17 550</v>
          </cell>
          <cell r="E59" t="str">
            <v>12 000</v>
          </cell>
          <cell r="F59" t="str">
            <v>1 185</v>
          </cell>
          <cell r="G59" t="str">
            <v>2 000</v>
          </cell>
          <cell r="H59" t="str">
            <v>1 785</v>
          </cell>
          <cell r="I59" t="str">
            <v>5 053</v>
          </cell>
          <cell r="J59" t="str">
            <v>12 650</v>
          </cell>
          <cell r="K59" t="str">
            <v>3 000</v>
          </cell>
          <cell r="L59" t="str">
            <v>16 135</v>
          </cell>
        </row>
        <row r="65">
          <cell r="C65">
            <v>429.55</v>
          </cell>
          <cell r="D65">
            <v>66.31</v>
          </cell>
          <cell r="E65">
            <v>75</v>
          </cell>
          <cell r="F65">
            <v>11</v>
          </cell>
          <cell r="G65">
            <v>30.6</v>
          </cell>
          <cell r="H65">
            <v>22</v>
          </cell>
          <cell r="I65">
            <v>27.1</v>
          </cell>
          <cell r="J65">
            <v>59</v>
          </cell>
          <cell r="K65">
            <v>5</v>
          </cell>
          <cell r="L65">
            <v>138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ll Stats"/>
      <sheetName val="Holdings"/>
      <sheetName val="Items Issued"/>
      <sheetName val="Search Room"/>
      <sheetName val="Enquiries"/>
      <sheetName val="Staff"/>
      <sheetName val="Web Hits"/>
      <sheetName val="Web visits"/>
      <sheetName val="Repository"/>
      <sheetName val="Holdings by FTE"/>
      <sheetName val="Charts"/>
    </sheetNames>
    <sheetDataSet>
      <sheetData sheetId="0">
        <row r="11">
          <cell r="H11" t="str">
            <v>14 859</v>
          </cell>
        </row>
        <row r="38">
          <cell r="F38">
            <v>934</v>
          </cell>
          <cell r="H38" t="str">
            <v>4 258</v>
          </cell>
          <cell r="K38">
            <v>45</v>
          </cell>
        </row>
        <row r="39">
          <cell r="H39" t="str">
            <v>9 853</v>
          </cell>
          <cell r="K39">
            <v>199</v>
          </cell>
        </row>
        <row r="40">
          <cell r="H40" t="str">
            <v>7 269</v>
          </cell>
        </row>
        <row r="45">
          <cell r="D45" t="str">
            <v>1 598 503</v>
          </cell>
        </row>
        <row r="59">
          <cell r="H59" t="str">
            <v>1 785</v>
          </cell>
        </row>
        <row r="65">
          <cell r="C65">
            <v>441.24</v>
          </cell>
          <cell r="D65">
            <v>61.28</v>
          </cell>
          <cell r="E65">
            <v>76</v>
          </cell>
          <cell r="F65">
            <v>13</v>
          </cell>
          <cell r="G65">
            <v>25</v>
          </cell>
          <cell r="H65">
            <v>22</v>
          </cell>
          <cell r="I65">
            <v>27.1</v>
          </cell>
          <cell r="J65">
            <v>57</v>
          </cell>
          <cell r="K65">
            <v>7</v>
          </cell>
          <cell r="L65">
            <v>147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ll Stats"/>
      <sheetName val="Holdings"/>
      <sheetName val="Items Issued"/>
      <sheetName val="Search Room"/>
      <sheetName val="Enquiries"/>
      <sheetName val="Staff"/>
      <sheetName val="Web Hits"/>
      <sheetName val="Web visits"/>
      <sheetName val="Repository"/>
      <sheetName val="Holdings by FTE"/>
      <sheetName val="Charts 2012-113"/>
    </sheetNames>
    <sheetDataSet>
      <sheetData sheetId="0">
        <row r="11">
          <cell r="C11">
            <v>381811</v>
          </cell>
          <cell r="D11">
            <v>76870</v>
          </cell>
          <cell r="E11">
            <v>96106</v>
          </cell>
          <cell r="F11">
            <v>5417</v>
          </cell>
          <cell r="G11">
            <v>20134</v>
          </cell>
          <cell r="H11">
            <v>14865</v>
          </cell>
          <cell r="I11">
            <v>77118</v>
          </cell>
          <cell r="J11">
            <v>49624</v>
          </cell>
          <cell r="K11">
            <v>0</v>
          </cell>
          <cell r="L11">
            <v>101227</v>
          </cell>
        </row>
        <row r="38">
          <cell r="C38">
            <v>16512</v>
          </cell>
          <cell r="D38">
            <v>28092</v>
          </cell>
          <cell r="E38">
            <v>13940</v>
          </cell>
          <cell r="F38">
            <v>816</v>
          </cell>
          <cell r="G38">
            <v>2879</v>
          </cell>
          <cell r="H38">
            <v>3388</v>
          </cell>
          <cell r="I38">
            <v>2857</v>
          </cell>
          <cell r="J38">
            <v>6669</v>
          </cell>
          <cell r="K38">
            <v>119</v>
          </cell>
          <cell r="L38">
            <v>11866</v>
          </cell>
        </row>
        <row r="40">
          <cell r="C40">
            <v>86324</v>
          </cell>
          <cell r="D40">
            <v>14308</v>
          </cell>
          <cell r="E40">
            <v>13656</v>
          </cell>
          <cell r="F40">
            <v>701</v>
          </cell>
          <cell r="G40">
            <v>2316</v>
          </cell>
          <cell r="H40">
            <v>6125</v>
          </cell>
          <cell r="I40">
            <v>5716</v>
          </cell>
          <cell r="J40">
            <v>20547</v>
          </cell>
          <cell r="K40">
            <v>159</v>
          </cell>
          <cell r="L40">
            <v>13022</v>
          </cell>
        </row>
        <row r="45">
          <cell r="C45">
            <v>3700000</v>
          </cell>
          <cell r="D45">
            <v>1681048</v>
          </cell>
          <cell r="E45">
            <v>463981</v>
          </cell>
          <cell r="F45" t="str">
            <v>N/A</v>
          </cell>
          <cell r="G45">
            <v>320738</v>
          </cell>
          <cell r="H45" t="str">
            <v>N/A</v>
          </cell>
          <cell r="I45">
            <v>126858</v>
          </cell>
          <cell r="J45">
            <v>283317</v>
          </cell>
          <cell r="K45" t="str">
            <v>N/A</v>
          </cell>
          <cell r="L45" t="str">
            <v>N/A</v>
          </cell>
        </row>
        <row r="59">
          <cell r="C59">
            <v>41266</v>
          </cell>
          <cell r="D59">
            <v>11696</v>
          </cell>
          <cell r="E59">
            <v>12000</v>
          </cell>
          <cell r="G59">
            <v>5670</v>
          </cell>
          <cell r="H59">
            <v>1785</v>
          </cell>
          <cell r="I59">
            <v>7749</v>
          </cell>
          <cell r="J59">
            <v>12650</v>
          </cell>
          <cell r="K59">
            <v>3000</v>
          </cell>
          <cell r="L59">
            <v>16192</v>
          </cell>
        </row>
        <row r="65">
          <cell r="C65">
            <v>412</v>
          </cell>
          <cell r="D65">
            <v>69.17</v>
          </cell>
          <cell r="E65">
            <v>57.2</v>
          </cell>
          <cell r="F65">
            <v>8.5</v>
          </cell>
          <cell r="G65">
            <v>30.6</v>
          </cell>
          <cell r="H65">
            <v>21.2</v>
          </cell>
          <cell r="I65">
            <v>25.3</v>
          </cell>
          <cell r="J65">
            <v>76</v>
          </cell>
          <cell r="K65">
            <v>5</v>
          </cell>
          <cell r="L65">
            <v>120</v>
          </cell>
        </row>
      </sheetData>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87"/>
  <sheetViews>
    <sheetView tabSelected="1" zoomScaleNormal="100" workbookViewId="0">
      <pane ySplit="2" topLeftCell="A95" activePane="bottomLeft" state="frozen"/>
      <selection pane="bottomLeft" activeCell="J108" sqref="J108:J118"/>
    </sheetView>
  </sheetViews>
  <sheetFormatPr defaultRowHeight="12.5" x14ac:dyDescent="0.25"/>
  <cols>
    <col min="1" max="1" width="9.54296875" customWidth="1"/>
    <col min="2" max="2" width="23.1796875" style="26" customWidth="1"/>
    <col min="3" max="3" width="28.1796875" customWidth="1"/>
    <col min="4" max="4" width="22.54296875" customWidth="1"/>
    <col min="5" max="5" width="22" customWidth="1"/>
    <col min="6" max="6" width="21.54296875" customWidth="1"/>
    <col min="7" max="7" width="23" customWidth="1"/>
    <col min="8" max="8" width="20.81640625" customWidth="1"/>
    <col min="9" max="9" width="21.81640625" customWidth="1"/>
    <col min="10" max="10" width="20" customWidth="1"/>
    <col min="11" max="11" width="11.26953125" customWidth="1"/>
    <col min="12" max="12" width="22.54296875" customWidth="1"/>
    <col min="13" max="13" width="9.1796875" customWidth="1"/>
  </cols>
  <sheetData>
    <row r="1" spans="1:12" ht="65.25" customHeight="1" x14ac:dyDescent="0.25">
      <c r="A1" s="78" t="s">
        <v>240</v>
      </c>
      <c r="B1" s="78" t="s">
        <v>11</v>
      </c>
      <c r="C1" s="78" t="s">
        <v>12</v>
      </c>
      <c r="D1" s="78" t="s">
        <v>276</v>
      </c>
      <c r="E1" s="78" t="s">
        <v>13</v>
      </c>
      <c r="F1" s="79" t="s">
        <v>229</v>
      </c>
      <c r="G1" s="78" t="s">
        <v>303</v>
      </c>
      <c r="H1" s="78" t="s">
        <v>14</v>
      </c>
      <c r="I1" s="78" t="s">
        <v>15</v>
      </c>
      <c r="J1" s="78" t="s">
        <v>16</v>
      </c>
      <c r="K1" s="78" t="s">
        <v>135</v>
      </c>
      <c r="L1" s="78" t="s">
        <v>17</v>
      </c>
    </row>
    <row r="2" spans="1:12" ht="3.75" customHeight="1" thickBot="1" x14ac:dyDescent="0.3">
      <c r="A2" s="71"/>
      <c r="B2" s="72"/>
      <c r="C2" s="72"/>
      <c r="D2" s="72"/>
      <c r="E2" s="72"/>
      <c r="F2" s="25"/>
      <c r="G2" s="72"/>
      <c r="H2" s="72"/>
      <c r="I2" s="72"/>
      <c r="J2" s="72"/>
      <c r="K2" s="72"/>
      <c r="L2" s="72"/>
    </row>
    <row r="3" spans="1:12" ht="15" x14ac:dyDescent="0.25">
      <c r="A3" s="260"/>
      <c r="B3" s="261"/>
      <c r="C3" s="261"/>
      <c r="D3" s="261"/>
      <c r="E3" s="261"/>
      <c r="F3" s="261"/>
      <c r="G3" s="261"/>
      <c r="H3" s="261"/>
      <c r="I3" s="261"/>
      <c r="J3" s="261"/>
      <c r="K3" s="261"/>
      <c r="L3" s="262"/>
    </row>
    <row r="4" spans="1:12" ht="15.5" thickBot="1" x14ac:dyDescent="0.3">
      <c r="A4" s="272" t="s">
        <v>18</v>
      </c>
      <c r="B4" s="273"/>
      <c r="C4" s="273"/>
      <c r="D4" s="273"/>
      <c r="E4" s="273"/>
      <c r="F4" s="273"/>
      <c r="G4" s="273"/>
      <c r="H4" s="273"/>
      <c r="I4" s="273"/>
      <c r="J4" s="273"/>
      <c r="K4" s="273"/>
      <c r="L4" s="274"/>
    </row>
    <row r="5" spans="1:12" ht="30.75" customHeight="1" thickBot="1" x14ac:dyDescent="0.3">
      <c r="A5" s="208" t="s">
        <v>19</v>
      </c>
      <c r="B5" s="183" t="s">
        <v>217</v>
      </c>
      <c r="C5" s="234" t="s">
        <v>239</v>
      </c>
      <c r="D5" s="152" t="s">
        <v>317</v>
      </c>
      <c r="E5" s="152" t="s">
        <v>265</v>
      </c>
      <c r="F5" s="234" t="s">
        <v>286</v>
      </c>
      <c r="G5" s="234" t="s">
        <v>238</v>
      </c>
      <c r="H5" s="152" t="s">
        <v>251</v>
      </c>
      <c r="I5" s="234" t="s">
        <v>234</v>
      </c>
      <c r="J5" s="234" t="s">
        <v>320</v>
      </c>
      <c r="K5" s="152">
        <v>0</v>
      </c>
      <c r="L5" s="250" t="s">
        <v>302</v>
      </c>
    </row>
    <row r="6" spans="1:12" ht="23.5" thickBot="1" x14ac:dyDescent="0.3">
      <c r="A6" s="208" t="s">
        <v>20</v>
      </c>
      <c r="B6" s="183" t="s">
        <v>21</v>
      </c>
      <c r="C6" s="234" t="s">
        <v>293</v>
      </c>
      <c r="D6" s="152">
        <v>14083488</v>
      </c>
      <c r="E6" s="152">
        <v>9100634</v>
      </c>
      <c r="F6" s="234">
        <v>1031108</v>
      </c>
      <c r="G6" s="234">
        <v>3586222</v>
      </c>
      <c r="H6" s="152">
        <v>1177969</v>
      </c>
      <c r="I6" s="234">
        <v>13666842</v>
      </c>
      <c r="J6" s="234">
        <v>5258793</v>
      </c>
      <c r="K6" s="152">
        <v>0</v>
      </c>
      <c r="L6" s="250" t="s">
        <v>302</v>
      </c>
    </row>
    <row r="7" spans="1:12" ht="27" customHeight="1" thickBot="1" x14ac:dyDescent="0.3">
      <c r="A7" s="208" t="s">
        <v>22</v>
      </c>
      <c r="B7" s="183" t="s">
        <v>218</v>
      </c>
      <c r="C7" s="234" t="s">
        <v>290</v>
      </c>
      <c r="D7" s="152" t="s">
        <v>318</v>
      </c>
      <c r="E7" s="152" t="s">
        <v>266</v>
      </c>
      <c r="F7" s="234" t="s">
        <v>287</v>
      </c>
      <c r="G7" s="234" t="s">
        <v>304</v>
      </c>
      <c r="H7" s="152" t="s">
        <v>252</v>
      </c>
      <c r="I7" s="234" t="s">
        <v>312</v>
      </c>
      <c r="J7" s="234" t="s">
        <v>321</v>
      </c>
      <c r="K7" s="152">
        <v>0</v>
      </c>
      <c r="L7" s="250" t="s">
        <v>302</v>
      </c>
    </row>
    <row r="8" spans="1:12" ht="39" customHeight="1" thickBot="1" x14ac:dyDescent="0.3">
      <c r="A8" s="208" t="s">
        <v>23</v>
      </c>
      <c r="B8" s="183" t="s">
        <v>24</v>
      </c>
      <c r="C8" s="234" t="s">
        <v>294</v>
      </c>
      <c r="D8" s="152">
        <v>211088</v>
      </c>
      <c r="E8" s="152">
        <v>151039</v>
      </c>
      <c r="F8" s="234">
        <v>10270</v>
      </c>
      <c r="G8" s="234">
        <v>72759</v>
      </c>
      <c r="H8" s="152">
        <v>247</v>
      </c>
      <c r="I8" s="234">
        <v>39042</v>
      </c>
      <c r="J8" s="234">
        <v>31394</v>
      </c>
      <c r="K8" s="152">
        <v>0</v>
      </c>
      <c r="L8" s="250" t="s">
        <v>302</v>
      </c>
    </row>
    <row r="9" spans="1:12" ht="35" thickBot="1" x14ac:dyDescent="0.3">
      <c r="A9" s="208" t="s">
        <v>25</v>
      </c>
      <c r="B9" s="183" t="s">
        <v>219</v>
      </c>
      <c r="C9" s="234" t="s">
        <v>295</v>
      </c>
      <c r="D9" s="152" t="s">
        <v>277</v>
      </c>
      <c r="E9" s="152" t="s">
        <v>271</v>
      </c>
      <c r="F9" s="234" t="s">
        <v>288</v>
      </c>
      <c r="G9" s="234" t="s">
        <v>237</v>
      </c>
      <c r="H9" s="156">
        <v>0</v>
      </c>
      <c r="I9" s="234" t="s">
        <v>313</v>
      </c>
      <c r="J9" s="234" t="s">
        <v>322</v>
      </c>
      <c r="K9" s="156">
        <v>0</v>
      </c>
      <c r="L9" s="250" t="s">
        <v>302</v>
      </c>
    </row>
    <row r="10" spans="1:12" ht="35" thickBot="1" x14ac:dyDescent="0.3">
      <c r="A10" s="208" t="s">
        <v>26</v>
      </c>
      <c r="B10" s="183" t="s">
        <v>27</v>
      </c>
      <c r="C10" s="234" t="s">
        <v>296</v>
      </c>
      <c r="D10" s="152" t="s">
        <v>278</v>
      </c>
      <c r="E10" s="152" t="s">
        <v>272</v>
      </c>
      <c r="F10" s="235">
        <v>0</v>
      </c>
      <c r="G10" s="235">
        <v>0</v>
      </c>
      <c r="H10" s="156">
        <v>0</v>
      </c>
      <c r="I10" s="234">
        <v>133</v>
      </c>
      <c r="J10" s="234">
        <v>3475</v>
      </c>
      <c r="K10" s="152">
        <v>0</v>
      </c>
      <c r="L10" s="250" t="s">
        <v>302</v>
      </c>
    </row>
    <row r="11" spans="1:12" ht="29.25" customHeight="1" thickBot="1" x14ac:dyDescent="0.3">
      <c r="A11" s="208" t="s">
        <v>28</v>
      </c>
      <c r="B11" s="183" t="s">
        <v>220</v>
      </c>
      <c r="C11" s="234" t="s">
        <v>291</v>
      </c>
      <c r="D11" s="152" t="s">
        <v>319</v>
      </c>
      <c r="E11" s="152" t="s">
        <v>273</v>
      </c>
      <c r="F11" s="234" t="s">
        <v>289</v>
      </c>
      <c r="G11" s="234" t="s">
        <v>305</v>
      </c>
      <c r="H11" s="152" t="s">
        <v>253</v>
      </c>
      <c r="I11" s="234" t="s">
        <v>314</v>
      </c>
      <c r="J11" s="234" t="s">
        <v>323</v>
      </c>
      <c r="K11" s="152">
        <v>0</v>
      </c>
      <c r="L11" s="250" t="s">
        <v>302</v>
      </c>
    </row>
    <row r="12" spans="1:12" ht="26.25" customHeight="1" thickBot="1" x14ac:dyDescent="0.3">
      <c r="A12" s="208" t="s">
        <v>29</v>
      </c>
      <c r="B12" s="183" t="s">
        <v>30</v>
      </c>
      <c r="C12" s="234" t="s">
        <v>292</v>
      </c>
      <c r="D12" s="152">
        <v>14284622</v>
      </c>
      <c r="E12" s="152">
        <v>9192344</v>
      </c>
      <c r="F12" s="234">
        <v>1037428</v>
      </c>
      <c r="G12" s="234">
        <v>3658981</v>
      </c>
      <c r="H12" s="152">
        <v>1178601</v>
      </c>
      <c r="I12" s="234">
        <v>13705884</v>
      </c>
      <c r="J12" s="234">
        <v>5326654</v>
      </c>
      <c r="K12" s="152">
        <v>0</v>
      </c>
      <c r="L12" s="250" t="s">
        <v>302</v>
      </c>
    </row>
    <row r="13" spans="1:12" ht="77.25" customHeight="1" thickBot="1" x14ac:dyDescent="0.3">
      <c r="A13" s="218">
        <v>5</v>
      </c>
      <c r="B13" s="183" t="s">
        <v>31</v>
      </c>
      <c r="C13" s="236" t="s">
        <v>226</v>
      </c>
      <c r="D13" s="160" t="s">
        <v>199</v>
      </c>
      <c r="E13" s="160" t="s">
        <v>139</v>
      </c>
      <c r="F13" s="236" t="s">
        <v>205</v>
      </c>
      <c r="G13" s="236" t="s">
        <v>200</v>
      </c>
      <c r="H13" s="160" t="s">
        <v>263</v>
      </c>
      <c r="I13" s="236" t="s">
        <v>196</v>
      </c>
      <c r="J13" s="236" t="s">
        <v>139</v>
      </c>
      <c r="K13" s="160" t="s">
        <v>5</v>
      </c>
      <c r="L13" s="250" t="s">
        <v>302</v>
      </c>
    </row>
    <row r="14" spans="1:12" ht="15" x14ac:dyDescent="0.25">
      <c r="A14" s="275"/>
      <c r="B14" s="276"/>
      <c r="C14" s="276"/>
      <c r="D14" s="276"/>
      <c r="E14" s="276"/>
      <c r="F14" s="276"/>
      <c r="G14" s="276"/>
      <c r="H14" s="276"/>
      <c r="I14" s="276"/>
      <c r="J14" s="276"/>
      <c r="K14" s="276"/>
      <c r="L14" s="277"/>
    </row>
    <row r="15" spans="1:12" ht="15.5" thickBot="1" x14ac:dyDescent="0.3">
      <c r="A15" s="266" t="s">
        <v>32</v>
      </c>
      <c r="B15" s="267"/>
      <c r="C15" s="267"/>
      <c r="D15" s="267"/>
      <c r="E15" s="267"/>
      <c r="F15" s="267"/>
      <c r="G15" s="267"/>
      <c r="H15" s="267"/>
      <c r="I15" s="267"/>
      <c r="J15" s="267"/>
      <c r="K15" s="267"/>
      <c r="L15" s="268"/>
    </row>
    <row r="16" spans="1:12" ht="14" thickBot="1" x14ac:dyDescent="0.3">
      <c r="A16" s="269" t="s">
        <v>33</v>
      </c>
      <c r="B16" s="270"/>
      <c r="C16" s="270"/>
      <c r="D16" s="270"/>
      <c r="E16" s="270"/>
      <c r="F16" s="270"/>
      <c r="G16" s="270"/>
      <c r="H16" s="270"/>
      <c r="I16" s="270"/>
      <c r="J16" s="270"/>
      <c r="K16" s="270"/>
      <c r="L16" s="271"/>
    </row>
    <row r="17" spans="1:16" ht="23.5" thickBot="1" x14ac:dyDescent="0.3">
      <c r="A17" s="208" t="s">
        <v>34</v>
      </c>
      <c r="B17" s="183" t="s">
        <v>35</v>
      </c>
      <c r="C17" s="234">
        <v>82602</v>
      </c>
      <c r="D17" s="152">
        <v>11586</v>
      </c>
      <c r="E17" s="152">
        <v>25719</v>
      </c>
      <c r="F17" s="234">
        <v>6311</v>
      </c>
      <c r="G17" s="234">
        <v>23585</v>
      </c>
      <c r="H17" s="152">
        <v>7682</v>
      </c>
      <c r="I17" s="234">
        <v>47904</v>
      </c>
      <c r="J17" s="234">
        <v>23141</v>
      </c>
      <c r="K17" s="156" t="s">
        <v>5</v>
      </c>
      <c r="L17" s="250" t="s">
        <v>302</v>
      </c>
    </row>
    <row r="18" spans="1:16" ht="23.5" thickBot="1" x14ac:dyDescent="0.3">
      <c r="A18" s="208" t="s">
        <v>36</v>
      </c>
      <c r="B18" s="183" t="s">
        <v>37</v>
      </c>
      <c r="C18" s="234">
        <v>83045</v>
      </c>
      <c r="D18" s="152">
        <v>11986</v>
      </c>
      <c r="E18" s="152">
        <v>26229</v>
      </c>
      <c r="F18" s="234">
        <v>6456</v>
      </c>
      <c r="G18" s="234">
        <v>23641</v>
      </c>
      <c r="H18" s="152">
        <v>7709</v>
      </c>
      <c r="I18" s="234">
        <v>48308</v>
      </c>
      <c r="J18" s="234">
        <v>23189</v>
      </c>
      <c r="K18" s="156" t="s">
        <v>5</v>
      </c>
      <c r="L18" s="250" t="s">
        <v>302</v>
      </c>
    </row>
    <row r="19" spans="1:16" ht="13.5" x14ac:dyDescent="0.25">
      <c r="A19" s="278"/>
      <c r="B19" s="279"/>
      <c r="C19" s="279"/>
      <c r="D19" s="279"/>
      <c r="E19" s="279"/>
      <c r="F19" s="279"/>
      <c r="G19" s="279"/>
      <c r="H19" s="279"/>
      <c r="I19" s="279"/>
      <c r="J19" s="279"/>
      <c r="K19" s="279"/>
      <c r="L19" s="280"/>
    </row>
    <row r="20" spans="1:16" ht="14" thickBot="1" x14ac:dyDescent="0.3">
      <c r="A20" s="263" t="s">
        <v>38</v>
      </c>
      <c r="B20" s="264"/>
      <c r="C20" s="264"/>
      <c r="D20" s="264"/>
      <c r="E20" s="264"/>
      <c r="F20" s="264"/>
      <c r="G20" s="264"/>
      <c r="H20" s="264"/>
      <c r="I20" s="264"/>
      <c r="J20" s="264"/>
      <c r="K20" s="264"/>
      <c r="L20" s="265"/>
      <c r="P20" t="s">
        <v>124</v>
      </c>
    </row>
    <row r="21" spans="1:16" ht="23.5" thickBot="1" x14ac:dyDescent="0.3">
      <c r="A21" s="208" t="s">
        <v>125</v>
      </c>
      <c r="B21" s="183" t="s">
        <v>35</v>
      </c>
      <c r="C21" s="234">
        <v>19063569</v>
      </c>
      <c r="D21" s="152">
        <v>5174143</v>
      </c>
      <c r="E21" s="152">
        <v>8243135</v>
      </c>
      <c r="F21" s="234">
        <v>537915</v>
      </c>
      <c r="G21" s="234">
        <v>1136849</v>
      </c>
      <c r="H21" s="152">
        <v>842837</v>
      </c>
      <c r="I21" s="234">
        <v>2424547</v>
      </c>
      <c r="J21" s="234">
        <v>3515600</v>
      </c>
      <c r="K21" s="152">
        <v>13222</v>
      </c>
      <c r="L21" s="250" t="s">
        <v>302</v>
      </c>
    </row>
    <row r="22" spans="1:16" ht="23.5" thickBot="1" x14ac:dyDescent="0.3">
      <c r="A22" s="208" t="s">
        <v>127</v>
      </c>
      <c r="B22" s="183" t="s">
        <v>37</v>
      </c>
      <c r="C22" s="234">
        <v>19787477</v>
      </c>
      <c r="D22" s="152">
        <v>5968960</v>
      </c>
      <c r="E22" s="152">
        <v>8486323</v>
      </c>
      <c r="F22" s="234">
        <v>490740</v>
      </c>
      <c r="G22" s="234">
        <v>1154695</v>
      </c>
      <c r="H22" s="152">
        <v>1178601</v>
      </c>
      <c r="I22" s="234">
        <v>2436849</v>
      </c>
      <c r="J22" s="234">
        <v>3627175</v>
      </c>
      <c r="K22" s="152">
        <v>110844</v>
      </c>
      <c r="L22" s="250" t="s">
        <v>302</v>
      </c>
    </row>
    <row r="23" spans="1:16" x14ac:dyDescent="0.25">
      <c r="A23" s="288"/>
      <c r="B23" s="289"/>
      <c r="C23" s="289"/>
      <c r="D23" s="289"/>
      <c r="E23" s="289"/>
      <c r="F23" s="289"/>
      <c r="G23" s="289"/>
      <c r="H23" s="289"/>
      <c r="I23" s="289"/>
      <c r="J23" s="289"/>
      <c r="K23" s="289"/>
      <c r="L23" s="290"/>
    </row>
    <row r="24" spans="1:16" ht="14" thickBot="1" x14ac:dyDescent="0.3">
      <c r="A24" s="263" t="s">
        <v>128</v>
      </c>
      <c r="B24" s="264"/>
      <c r="C24" s="286"/>
      <c r="D24" s="286"/>
      <c r="E24" s="286"/>
      <c r="F24" s="286"/>
      <c r="G24" s="286"/>
      <c r="H24" s="286"/>
      <c r="I24" s="286"/>
      <c r="J24" s="286"/>
      <c r="K24" s="286"/>
      <c r="L24" s="287"/>
    </row>
    <row r="25" spans="1:16" ht="23.5" thickBot="1" x14ac:dyDescent="0.3">
      <c r="A25" s="208" t="s">
        <v>129</v>
      </c>
      <c r="B25" s="184" t="s">
        <v>35</v>
      </c>
      <c r="C25" s="237">
        <v>0.75880000000000003</v>
      </c>
      <c r="D25" s="177">
        <v>0.37</v>
      </c>
      <c r="E25" s="177">
        <v>0.84</v>
      </c>
      <c r="F25" s="237">
        <v>0.97</v>
      </c>
      <c r="G25" s="237">
        <v>0.95</v>
      </c>
      <c r="H25" s="177">
        <v>0.71</v>
      </c>
      <c r="I25" s="237">
        <v>0.17699999999999999</v>
      </c>
      <c r="J25" s="237">
        <v>0.89049999999999996</v>
      </c>
      <c r="K25" s="230" t="s">
        <v>5</v>
      </c>
      <c r="L25" s="250" t="s">
        <v>302</v>
      </c>
    </row>
    <row r="26" spans="1:16" ht="23.5" thickBot="1" x14ac:dyDescent="0.3">
      <c r="A26" s="208" t="s">
        <v>126</v>
      </c>
      <c r="B26" s="184" t="s">
        <v>37</v>
      </c>
      <c r="C26" s="237">
        <v>0.76670000000000005</v>
      </c>
      <c r="D26" s="177">
        <v>0.42</v>
      </c>
      <c r="E26" s="177">
        <v>0.91</v>
      </c>
      <c r="F26" s="237">
        <v>0.97</v>
      </c>
      <c r="G26" s="237">
        <v>0.95</v>
      </c>
      <c r="H26" s="177">
        <v>0.76</v>
      </c>
      <c r="I26" s="237">
        <v>0.17799999999999999</v>
      </c>
      <c r="J26" s="237">
        <v>0.87460000000000004</v>
      </c>
      <c r="K26" s="230" t="s">
        <v>5</v>
      </c>
      <c r="L26" s="250" t="s">
        <v>302</v>
      </c>
    </row>
    <row r="27" spans="1:16" ht="13.5" x14ac:dyDescent="0.25">
      <c r="A27" s="278"/>
      <c r="B27" s="279"/>
      <c r="C27" s="281"/>
      <c r="D27" s="281"/>
      <c r="E27" s="281"/>
      <c r="F27" s="281"/>
      <c r="G27" s="281"/>
      <c r="H27" s="281"/>
      <c r="I27" s="281"/>
      <c r="J27" s="281"/>
      <c r="K27" s="281"/>
      <c r="L27" s="282"/>
    </row>
    <row r="28" spans="1:16" ht="14" thickBot="1" x14ac:dyDescent="0.3">
      <c r="A28" s="263" t="s">
        <v>39</v>
      </c>
      <c r="B28" s="264"/>
      <c r="C28" s="264"/>
      <c r="D28" s="264"/>
      <c r="E28" s="264"/>
      <c r="F28" s="264"/>
      <c r="G28" s="264"/>
      <c r="H28" s="264"/>
      <c r="I28" s="264"/>
      <c r="J28" s="264"/>
      <c r="K28" s="264"/>
      <c r="L28" s="265"/>
    </row>
    <row r="29" spans="1:16" ht="23.5" thickBot="1" x14ac:dyDescent="0.3">
      <c r="A29" s="208" t="s">
        <v>40</v>
      </c>
      <c r="B29" s="183" t="s">
        <v>35</v>
      </c>
      <c r="C29" s="234">
        <v>68757</v>
      </c>
      <c r="D29" s="152">
        <v>18385</v>
      </c>
      <c r="E29" s="152">
        <v>19014</v>
      </c>
      <c r="F29" s="234">
        <v>4965</v>
      </c>
      <c r="G29" s="234">
        <v>26908</v>
      </c>
      <c r="H29" s="152">
        <v>5011</v>
      </c>
      <c r="I29" s="234">
        <v>27387</v>
      </c>
      <c r="J29" s="234">
        <v>18830</v>
      </c>
      <c r="K29" s="156">
        <v>22</v>
      </c>
      <c r="L29" s="250" t="s">
        <v>302</v>
      </c>
    </row>
    <row r="30" spans="1:16" ht="23.5" thickBot="1" x14ac:dyDescent="0.3">
      <c r="A30" s="208" t="s">
        <v>41</v>
      </c>
      <c r="B30" s="183" t="s">
        <v>37</v>
      </c>
      <c r="C30" s="234">
        <v>68811</v>
      </c>
      <c r="D30" s="152">
        <v>20275</v>
      </c>
      <c r="E30" s="152">
        <v>19352</v>
      </c>
      <c r="F30" s="234">
        <v>5050</v>
      </c>
      <c r="G30" s="234">
        <v>27233</v>
      </c>
      <c r="H30" s="152">
        <v>5084</v>
      </c>
      <c r="I30" s="234">
        <v>27736</v>
      </c>
      <c r="J30" s="234">
        <v>18888</v>
      </c>
      <c r="K30" s="156">
        <v>44</v>
      </c>
      <c r="L30" s="250" t="s">
        <v>302</v>
      </c>
    </row>
    <row r="31" spans="1:16" ht="13.5" x14ac:dyDescent="0.25">
      <c r="A31" s="283"/>
      <c r="B31" s="284"/>
      <c r="C31" s="284"/>
      <c r="D31" s="284"/>
      <c r="E31" s="284"/>
      <c r="F31" s="284"/>
      <c r="G31" s="284"/>
      <c r="H31" s="284"/>
      <c r="I31" s="284"/>
      <c r="J31" s="284"/>
      <c r="K31" s="284"/>
      <c r="L31" s="285"/>
    </row>
    <row r="32" spans="1:16" ht="14" thickBot="1" x14ac:dyDescent="0.3">
      <c r="A32" s="263" t="s">
        <v>140</v>
      </c>
      <c r="B32" s="264"/>
      <c r="C32" s="264"/>
      <c r="D32" s="264"/>
      <c r="E32" s="264"/>
      <c r="F32" s="264"/>
      <c r="G32" s="264"/>
      <c r="H32" s="264"/>
      <c r="I32" s="264"/>
      <c r="J32" s="264"/>
      <c r="K32" s="264"/>
      <c r="L32" s="265"/>
    </row>
    <row r="33" spans="1:12" ht="23.5" thickBot="1" x14ac:dyDescent="0.3">
      <c r="A33" s="208" t="s">
        <v>42</v>
      </c>
      <c r="B33" s="183" t="s">
        <v>35</v>
      </c>
      <c r="C33" s="234">
        <v>9453</v>
      </c>
      <c r="D33" s="152">
        <v>4672</v>
      </c>
      <c r="E33" s="152">
        <v>5002</v>
      </c>
      <c r="F33" s="234">
        <v>1593</v>
      </c>
      <c r="G33" s="234">
        <v>6806</v>
      </c>
      <c r="H33" s="152">
        <v>2212</v>
      </c>
      <c r="I33" s="234">
        <v>3924</v>
      </c>
      <c r="J33" s="234">
        <v>6035</v>
      </c>
      <c r="K33" s="156">
        <v>122</v>
      </c>
      <c r="L33" s="250" t="s">
        <v>302</v>
      </c>
    </row>
    <row r="34" spans="1:12" x14ac:dyDescent="0.25">
      <c r="A34" s="293" t="s">
        <v>43</v>
      </c>
      <c r="B34" s="293" t="s">
        <v>37</v>
      </c>
      <c r="C34" s="295">
        <v>9469</v>
      </c>
      <c r="D34" s="297">
        <v>4887</v>
      </c>
      <c r="E34" s="297">
        <v>5076</v>
      </c>
      <c r="F34" s="299">
        <v>1603</v>
      </c>
      <c r="G34" s="295">
        <v>6846</v>
      </c>
      <c r="H34" s="297">
        <v>2224</v>
      </c>
      <c r="I34" s="295">
        <v>3964</v>
      </c>
      <c r="J34" s="295">
        <v>6071</v>
      </c>
      <c r="K34" s="303">
        <v>129</v>
      </c>
      <c r="L34" s="291" t="s">
        <v>302</v>
      </c>
    </row>
    <row r="35" spans="1:12" ht="13" thickBot="1" x14ac:dyDescent="0.3">
      <c r="A35" s="294"/>
      <c r="B35" s="294"/>
      <c r="C35" s="296"/>
      <c r="D35" s="298"/>
      <c r="E35" s="298"/>
      <c r="F35" s="300"/>
      <c r="G35" s="301"/>
      <c r="H35" s="302"/>
      <c r="I35" s="296"/>
      <c r="J35" s="296"/>
      <c r="K35" s="302"/>
      <c r="L35" s="292"/>
    </row>
    <row r="36" spans="1:12" ht="13.5" x14ac:dyDescent="0.25">
      <c r="A36" s="283"/>
      <c r="B36" s="284"/>
      <c r="C36" s="284"/>
      <c r="D36" s="284"/>
      <c r="E36" s="284"/>
      <c r="F36" s="284"/>
      <c r="G36" s="284"/>
      <c r="H36" s="284"/>
      <c r="I36" s="284"/>
      <c r="J36" s="284"/>
      <c r="K36" s="284"/>
      <c r="L36" s="285"/>
    </row>
    <row r="37" spans="1:12" ht="14" thickBot="1" x14ac:dyDescent="0.3">
      <c r="A37" s="263" t="s">
        <v>122</v>
      </c>
      <c r="B37" s="264"/>
      <c r="C37" s="264"/>
      <c r="D37" s="264"/>
      <c r="E37" s="264"/>
      <c r="F37" s="264"/>
      <c r="G37" s="264"/>
      <c r="H37" s="264"/>
      <c r="I37" s="264"/>
      <c r="J37" s="264"/>
      <c r="K37" s="264"/>
      <c r="L37" s="265"/>
    </row>
    <row r="38" spans="1:12" ht="23.5" thickBot="1" x14ac:dyDescent="0.3">
      <c r="A38" s="208" t="s">
        <v>44</v>
      </c>
      <c r="B38" s="183" t="s">
        <v>35</v>
      </c>
      <c r="C38" s="238">
        <v>0.98</v>
      </c>
      <c r="D38" s="153">
        <v>0.99</v>
      </c>
      <c r="E38" s="153">
        <v>0.92</v>
      </c>
      <c r="F38" s="238">
        <v>0.88</v>
      </c>
      <c r="G38" s="238">
        <v>0.97</v>
      </c>
      <c r="H38" s="153">
        <v>0.99</v>
      </c>
      <c r="I38" s="238">
        <v>0.95</v>
      </c>
      <c r="J38" s="238">
        <v>0.61670000000000003</v>
      </c>
      <c r="K38" s="156" t="s">
        <v>5</v>
      </c>
      <c r="L38" s="291" t="s">
        <v>302</v>
      </c>
    </row>
    <row r="39" spans="1:12" ht="23.5" thickBot="1" x14ac:dyDescent="0.3">
      <c r="A39" s="208" t="s">
        <v>45</v>
      </c>
      <c r="B39" s="183" t="s">
        <v>37</v>
      </c>
      <c r="C39" s="238">
        <v>0.98</v>
      </c>
      <c r="D39" s="153">
        <v>0.99</v>
      </c>
      <c r="E39" s="153">
        <v>0.92</v>
      </c>
      <c r="F39" s="238">
        <v>0.92</v>
      </c>
      <c r="G39" s="238">
        <v>0.95</v>
      </c>
      <c r="H39" s="153">
        <v>0.99</v>
      </c>
      <c r="I39" s="238">
        <v>0.95</v>
      </c>
      <c r="J39" s="238">
        <v>0.61639999999999995</v>
      </c>
      <c r="K39" s="156" t="s">
        <v>5</v>
      </c>
      <c r="L39" s="292"/>
    </row>
    <row r="40" spans="1:12" s="204" customFormat="1" x14ac:dyDescent="0.25">
      <c r="A40" s="212"/>
      <c r="B40" s="213"/>
      <c r="C40" s="214"/>
      <c r="D40" s="214"/>
      <c r="E40" s="214"/>
      <c r="F40" s="214"/>
      <c r="G40" s="214"/>
      <c r="H40" s="214"/>
      <c r="I40" s="214"/>
      <c r="J40" s="214"/>
      <c r="K40" s="215"/>
      <c r="L40" s="216"/>
    </row>
    <row r="41" spans="1:12" ht="14" thickBot="1" x14ac:dyDescent="0.35">
      <c r="A41" s="304" t="s">
        <v>145</v>
      </c>
      <c r="B41" s="305"/>
      <c r="C41" s="305"/>
      <c r="D41" s="305"/>
      <c r="E41" s="305"/>
      <c r="F41" s="305"/>
      <c r="G41" s="305"/>
      <c r="H41" s="305"/>
      <c r="I41" s="305"/>
      <c r="J41" s="305"/>
      <c r="K41" s="305"/>
      <c r="L41" s="306"/>
    </row>
    <row r="42" spans="1:12" ht="23.5" thickBot="1" x14ac:dyDescent="0.3">
      <c r="A42" s="181" t="s">
        <v>47</v>
      </c>
      <c r="B42" s="186" t="s">
        <v>35</v>
      </c>
      <c r="C42" s="240">
        <v>0</v>
      </c>
      <c r="D42" s="161">
        <v>2797</v>
      </c>
      <c r="E42" s="161">
        <v>846</v>
      </c>
      <c r="F42" s="239">
        <v>119</v>
      </c>
      <c r="G42" s="239">
        <v>6500</v>
      </c>
      <c r="H42" s="161">
        <v>271</v>
      </c>
      <c r="I42" s="239">
        <v>1030</v>
      </c>
      <c r="J42" s="239">
        <v>2130</v>
      </c>
      <c r="K42" s="155" t="s">
        <v>5</v>
      </c>
      <c r="L42" s="291" t="s">
        <v>302</v>
      </c>
    </row>
    <row r="43" spans="1:12" ht="23.5" thickBot="1" x14ac:dyDescent="0.3">
      <c r="A43" s="186" t="s">
        <v>48</v>
      </c>
      <c r="B43" s="186" t="s">
        <v>37</v>
      </c>
      <c r="C43" s="240">
        <v>0</v>
      </c>
      <c r="D43" s="161">
        <v>2734</v>
      </c>
      <c r="E43" s="161">
        <v>846</v>
      </c>
      <c r="F43" s="239">
        <v>95</v>
      </c>
      <c r="G43" s="239">
        <v>7000</v>
      </c>
      <c r="H43" s="161">
        <v>272</v>
      </c>
      <c r="I43" s="239">
        <v>1035</v>
      </c>
      <c r="J43" s="239">
        <v>2130</v>
      </c>
      <c r="K43" s="161" t="s">
        <v>5</v>
      </c>
      <c r="L43" s="292"/>
    </row>
    <row r="44" spans="1:12" x14ac:dyDescent="0.25">
      <c r="A44" s="310"/>
      <c r="B44" s="311"/>
      <c r="C44" s="311"/>
      <c r="D44" s="311"/>
      <c r="E44" s="311"/>
      <c r="F44" s="311"/>
      <c r="G44" s="311"/>
      <c r="H44" s="311"/>
      <c r="I44" s="311"/>
      <c r="J44" s="311"/>
      <c r="K44" s="311"/>
      <c r="L44" s="312"/>
    </row>
    <row r="45" spans="1:12" ht="14.25" customHeight="1" thickBot="1" x14ac:dyDescent="0.35">
      <c r="A45" s="307" t="s">
        <v>187</v>
      </c>
      <c r="B45" s="308"/>
      <c r="C45" s="308"/>
      <c r="D45" s="308"/>
      <c r="E45" s="308"/>
      <c r="F45" s="308"/>
      <c r="G45" s="308"/>
      <c r="H45" s="308"/>
      <c r="I45" s="308"/>
      <c r="J45" s="308"/>
      <c r="K45" s="308"/>
      <c r="L45" s="309"/>
    </row>
    <row r="46" spans="1:12" ht="28.5" customHeight="1" thickBot="1" x14ac:dyDescent="0.3">
      <c r="A46" s="185" t="s">
        <v>49</v>
      </c>
      <c r="B46" s="186" t="s">
        <v>35</v>
      </c>
      <c r="C46" s="246">
        <v>236773840</v>
      </c>
      <c r="D46" s="178">
        <v>2446018</v>
      </c>
      <c r="E46" s="178">
        <v>788649</v>
      </c>
      <c r="F46" s="240">
        <v>0</v>
      </c>
      <c r="G46" s="239" t="s">
        <v>5</v>
      </c>
      <c r="H46" s="162">
        <v>0</v>
      </c>
      <c r="I46" s="244" t="s">
        <v>5</v>
      </c>
      <c r="J46" s="240">
        <v>0</v>
      </c>
      <c r="K46" s="155" t="s">
        <v>5</v>
      </c>
      <c r="L46" s="291" t="s">
        <v>302</v>
      </c>
    </row>
    <row r="47" spans="1:12" ht="27" customHeight="1" thickBot="1" x14ac:dyDescent="0.3">
      <c r="A47" s="185" t="s">
        <v>51</v>
      </c>
      <c r="B47" s="186" t="s">
        <v>37</v>
      </c>
      <c r="C47" s="246">
        <v>236796743</v>
      </c>
      <c r="D47" s="178">
        <v>2450466</v>
      </c>
      <c r="E47" s="178">
        <v>789588</v>
      </c>
      <c r="F47" s="240">
        <v>0</v>
      </c>
      <c r="G47" s="239" t="s">
        <v>5</v>
      </c>
      <c r="H47" s="162">
        <v>0</v>
      </c>
      <c r="I47" s="244" t="s">
        <v>5</v>
      </c>
      <c r="J47" s="240">
        <v>0</v>
      </c>
      <c r="K47" s="155" t="s">
        <v>5</v>
      </c>
      <c r="L47" s="292"/>
    </row>
    <row r="48" spans="1:12" ht="12.75" customHeight="1" x14ac:dyDescent="0.25">
      <c r="A48" s="310"/>
      <c r="B48" s="311"/>
      <c r="C48" s="311"/>
      <c r="D48" s="311"/>
      <c r="E48" s="311"/>
      <c r="F48" s="311"/>
      <c r="G48" s="311"/>
      <c r="H48" s="311"/>
      <c r="I48" s="311"/>
      <c r="J48" s="311"/>
      <c r="K48" s="311"/>
      <c r="L48" s="312"/>
    </row>
    <row r="49" spans="1:12" ht="15.75" customHeight="1" thickBot="1" x14ac:dyDescent="0.35">
      <c r="A49" s="307" t="s">
        <v>188</v>
      </c>
      <c r="B49" s="308"/>
      <c r="C49" s="308"/>
      <c r="D49" s="308"/>
      <c r="E49" s="308"/>
      <c r="F49" s="308"/>
      <c r="G49" s="308"/>
      <c r="H49" s="308"/>
      <c r="I49" s="308"/>
      <c r="J49" s="308"/>
      <c r="K49" s="308"/>
      <c r="L49" s="309"/>
    </row>
    <row r="50" spans="1:12" ht="22.5" customHeight="1" thickBot="1" x14ac:dyDescent="0.3">
      <c r="A50" s="181" t="s">
        <v>150</v>
      </c>
      <c r="B50" s="186" t="s">
        <v>35</v>
      </c>
      <c r="C50" s="239">
        <v>127233</v>
      </c>
      <c r="D50" s="161">
        <v>1208.7</v>
      </c>
      <c r="E50" s="161">
        <v>1368</v>
      </c>
      <c r="F50" s="240">
        <v>0</v>
      </c>
      <c r="G50" s="239" t="s">
        <v>5</v>
      </c>
      <c r="H50" s="155">
        <v>0</v>
      </c>
      <c r="I50" s="244" t="s">
        <v>5</v>
      </c>
      <c r="J50" s="240">
        <v>0</v>
      </c>
      <c r="K50" s="155" t="s">
        <v>5</v>
      </c>
      <c r="L50" s="291" t="s">
        <v>302</v>
      </c>
    </row>
    <row r="51" spans="1:12" ht="27" customHeight="1" thickBot="1" x14ac:dyDescent="0.3">
      <c r="A51" s="186" t="s">
        <v>151</v>
      </c>
      <c r="B51" s="186" t="s">
        <v>37</v>
      </c>
      <c r="C51" s="239">
        <v>130312</v>
      </c>
      <c r="D51" s="161">
        <v>1248.9000000000001</v>
      </c>
      <c r="E51" s="161">
        <v>1368</v>
      </c>
      <c r="F51" s="240">
        <v>0</v>
      </c>
      <c r="G51" s="239" t="s">
        <v>5</v>
      </c>
      <c r="H51" s="162">
        <v>0</v>
      </c>
      <c r="I51" s="244" t="s">
        <v>5</v>
      </c>
      <c r="J51" s="240">
        <v>0</v>
      </c>
      <c r="K51" s="162" t="s">
        <v>5</v>
      </c>
      <c r="L51" s="292"/>
    </row>
    <row r="52" spans="1:12" ht="13.5" x14ac:dyDescent="0.25">
      <c r="A52" s="278"/>
      <c r="B52" s="279"/>
      <c r="C52" s="279"/>
      <c r="D52" s="279"/>
      <c r="E52" s="279"/>
      <c r="F52" s="279"/>
      <c r="G52" s="279"/>
      <c r="H52" s="279"/>
      <c r="I52" s="279"/>
      <c r="J52" s="279"/>
      <c r="K52" s="279"/>
      <c r="L52" s="280"/>
    </row>
    <row r="53" spans="1:12" ht="15.5" thickBot="1" x14ac:dyDescent="0.3">
      <c r="A53" s="266" t="s">
        <v>46</v>
      </c>
      <c r="B53" s="267"/>
      <c r="C53" s="267"/>
      <c r="D53" s="267"/>
      <c r="E53" s="267"/>
      <c r="F53" s="267"/>
      <c r="G53" s="267"/>
      <c r="H53" s="267"/>
      <c r="I53" s="267"/>
      <c r="J53" s="267"/>
      <c r="K53" s="267"/>
      <c r="L53" s="268"/>
    </row>
    <row r="54" spans="1:12" ht="23.5" thickBot="1" x14ac:dyDescent="0.3">
      <c r="A54" s="208" t="s">
        <v>141</v>
      </c>
      <c r="B54" s="183" t="s">
        <v>130</v>
      </c>
      <c r="C54" s="234">
        <v>4043</v>
      </c>
      <c r="D54" s="152">
        <v>13419</v>
      </c>
      <c r="E54" s="152">
        <v>7192</v>
      </c>
      <c r="F54" s="235">
        <v>556</v>
      </c>
      <c r="G54" s="234">
        <v>1372</v>
      </c>
      <c r="H54" s="152" t="s">
        <v>5</v>
      </c>
      <c r="I54" s="234">
        <v>856</v>
      </c>
      <c r="J54" s="234">
        <v>2287</v>
      </c>
      <c r="K54" s="156">
        <v>35</v>
      </c>
      <c r="L54" s="291" t="s">
        <v>302</v>
      </c>
    </row>
    <row r="55" spans="1:12" ht="23.5" thickBot="1" x14ac:dyDescent="0.3">
      <c r="A55" s="208" t="s">
        <v>142</v>
      </c>
      <c r="B55" s="183" t="s">
        <v>131</v>
      </c>
      <c r="C55" s="234">
        <v>67557</v>
      </c>
      <c r="D55" s="152">
        <v>20220</v>
      </c>
      <c r="E55" s="152">
        <v>35861</v>
      </c>
      <c r="F55" s="234">
        <v>2314</v>
      </c>
      <c r="G55" s="234">
        <v>7806</v>
      </c>
      <c r="H55" s="152">
        <v>8552</v>
      </c>
      <c r="I55" s="234">
        <v>4938</v>
      </c>
      <c r="J55" s="234">
        <v>17811</v>
      </c>
      <c r="K55" s="156">
        <v>68</v>
      </c>
      <c r="L55" s="292"/>
    </row>
    <row r="56" spans="1:12" ht="23.5" thickBot="1" x14ac:dyDescent="0.3">
      <c r="A56" s="208" t="s">
        <v>189</v>
      </c>
      <c r="B56" s="183" t="s">
        <v>149</v>
      </c>
      <c r="C56" s="234">
        <v>10944</v>
      </c>
      <c r="D56" s="152">
        <v>11017</v>
      </c>
      <c r="E56" s="152">
        <v>41881</v>
      </c>
      <c r="F56" s="234">
        <v>0</v>
      </c>
      <c r="G56" s="234">
        <v>6501</v>
      </c>
      <c r="H56" s="152">
        <v>9463</v>
      </c>
      <c r="I56" s="234">
        <v>5192</v>
      </c>
      <c r="J56" s="234">
        <v>17807</v>
      </c>
      <c r="K56" s="156">
        <v>110</v>
      </c>
      <c r="L56" s="250" t="s">
        <v>302</v>
      </c>
    </row>
    <row r="57" spans="1:12" ht="42.75" customHeight="1" thickBot="1" x14ac:dyDescent="0.3">
      <c r="A57" s="208" t="s">
        <v>190</v>
      </c>
      <c r="B57" s="183" t="s">
        <v>50</v>
      </c>
      <c r="C57" s="234">
        <v>43840</v>
      </c>
      <c r="D57" s="152">
        <v>6097</v>
      </c>
      <c r="E57" s="152">
        <v>2284</v>
      </c>
      <c r="F57" s="234">
        <v>1514</v>
      </c>
      <c r="G57" s="234">
        <v>25980</v>
      </c>
      <c r="H57" s="152" t="s">
        <v>5</v>
      </c>
      <c r="I57" s="234">
        <v>1127</v>
      </c>
      <c r="J57" s="234">
        <v>8998</v>
      </c>
      <c r="K57" s="156">
        <v>131</v>
      </c>
      <c r="L57" s="250" t="s">
        <v>302</v>
      </c>
    </row>
    <row r="58" spans="1:12" ht="58.5" customHeight="1" thickBot="1" x14ac:dyDescent="0.3">
      <c r="A58" s="208" t="s">
        <v>191</v>
      </c>
      <c r="B58" s="183" t="s">
        <v>52</v>
      </c>
      <c r="C58" s="234">
        <v>4858</v>
      </c>
      <c r="D58" s="152">
        <v>78</v>
      </c>
      <c r="E58" s="152">
        <v>4439</v>
      </c>
      <c r="F58" s="234">
        <v>122</v>
      </c>
      <c r="G58" s="234">
        <v>3240</v>
      </c>
      <c r="H58" s="152">
        <v>625</v>
      </c>
      <c r="I58" s="234">
        <v>3718</v>
      </c>
      <c r="J58" s="234">
        <v>4261</v>
      </c>
      <c r="K58" s="156">
        <v>0</v>
      </c>
      <c r="L58" s="250" t="s">
        <v>302</v>
      </c>
    </row>
    <row r="59" spans="1:12" ht="13.5" x14ac:dyDescent="0.25">
      <c r="A59" s="278"/>
      <c r="B59" s="279"/>
      <c r="C59" s="279"/>
      <c r="D59" s="279"/>
      <c r="E59" s="279"/>
      <c r="F59" s="279"/>
      <c r="G59" s="279"/>
      <c r="H59" s="279"/>
      <c r="I59" s="279"/>
      <c r="J59" s="279"/>
      <c r="K59" s="279"/>
      <c r="L59" s="280"/>
    </row>
    <row r="60" spans="1:12" ht="14" thickBot="1" x14ac:dyDescent="0.3">
      <c r="A60" s="263" t="s">
        <v>53</v>
      </c>
      <c r="B60" s="264"/>
      <c r="C60" s="264"/>
      <c r="D60" s="264"/>
      <c r="E60" s="264"/>
      <c r="F60" s="264"/>
      <c r="G60" s="264"/>
      <c r="H60" s="264"/>
      <c r="I60" s="264"/>
      <c r="J60" s="264"/>
      <c r="K60" s="264"/>
      <c r="L60" s="265"/>
    </row>
    <row r="61" spans="1:12" s="27" customFormat="1" ht="23.5" thickBot="1" x14ac:dyDescent="0.3">
      <c r="A61" s="217">
        <v>16</v>
      </c>
      <c r="B61" s="207" t="s">
        <v>54</v>
      </c>
      <c r="C61" s="234">
        <v>3474025</v>
      </c>
      <c r="D61" s="152" t="s">
        <v>279</v>
      </c>
      <c r="E61" s="206">
        <v>988877</v>
      </c>
      <c r="F61" s="241">
        <v>287131</v>
      </c>
      <c r="G61" s="247">
        <v>1791939</v>
      </c>
      <c r="H61" s="206">
        <v>226269</v>
      </c>
      <c r="I61" s="234">
        <v>534351</v>
      </c>
      <c r="J61" s="234">
        <v>18655280</v>
      </c>
      <c r="K61" s="228">
        <v>18418</v>
      </c>
      <c r="L61" s="250" t="s">
        <v>302</v>
      </c>
    </row>
    <row r="62" spans="1:12" s="204" customFormat="1" ht="14" thickBot="1" x14ac:dyDescent="0.3">
      <c r="A62" s="278"/>
      <c r="B62" s="279"/>
      <c r="C62" s="279"/>
      <c r="D62" s="279"/>
      <c r="E62" s="279"/>
      <c r="F62" s="279"/>
      <c r="G62" s="279"/>
      <c r="H62" s="279"/>
      <c r="I62" s="279"/>
      <c r="J62" s="279"/>
      <c r="K62" s="279"/>
      <c r="L62" s="280"/>
    </row>
    <row r="63" spans="1:12" s="204" customFormat="1" ht="13.5" x14ac:dyDescent="0.25">
      <c r="A63" s="278"/>
      <c r="B63" s="279"/>
      <c r="C63" s="279"/>
      <c r="D63" s="279"/>
      <c r="E63" s="279"/>
      <c r="F63" s="279"/>
      <c r="G63" s="279"/>
      <c r="H63" s="279"/>
      <c r="I63" s="279"/>
      <c r="J63" s="279"/>
      <c r="K63" s="279"/>
      <c r="L63" s="280"/>
    </row>
    <row r="64" spans="1:12" s="204" customFormat="1" ht="14" thickBot="1" x14ac:dyDescent="0.3">
      <c r="A64" s="263" t="s">
        <v>55</v>
      </c>
      <c r="B64" s="264"/>
      <c r="C64" s="264"/>
      <c r="D64" s="264"/>
      <c r="E64" s="264"/>
      <c r="F64" s="264"/>
      <c r="G64" s="264"/>
      <c r="H64" s="264"/>
      <c r="I64" s="264"/>
      <c r="J64" s="264"/>
      <c r="K64" s="264"/>
      <c r="L64" s="265"/>
    </row>
    <row r="65" spans="1:12" ht="13" thickBot="1" x14ac:dyDescent="0.3">
      <c r="A65" s="208" t="s">
        <v>59</v>
      </c>
      <c r="B65" s="183" t="s">
        <v>56</v>
      </c>
      <c r="C65" s="238">
        <v>0.02</v>
      </c>
      <c r="D65" s="153">
        <v>0.05</v>
      </c>
      <c r="E65" s="153">
        <v>3.3000000000000002E-2</v>
      </c>
      <c r="F65" s="238">
        <v>0.33</v>
      </c>
      <c r="G65" s="235" t="s">
        <v>5</v>
      </c>
      <c r="H65" s="153">
        <v>0.1</v>
      </c>
      <c r="I65" s="238">
        <v>0.22</v>
      </c>
      <c r="J65" s="238">
        <v>4.5499999999999999E-2</v>
      </c>
      <c r="K65" s="153">
        <v>5.9999999999999995E-4</v>
      </c>
      <c r="L65" s="250" t="s">
        <v>302</v>
      </c>
    </row>
    <row r="66" spans="1:12" ht="13" thickBot="1" x14ac:dyDescent="0.3">
      <c r="A66" s="208" t="s">
        <v>61</v>
      </c>
      <c r="B66" s="183" t="s">
        <v>57</v>
      </c>
      <c r="C66" s="238">
        <v>0.98</v>
      </c>
      <c r="D66" s="153">
        <v>0.95</v>
      </c>
      <c r="E66" s="153">
        <v>0.96699999999999997</v>
      </c>
      <c r="F66" s="238">
        <v>0.67</v>
      </c>
      <c r="G66" s="235" t="s">
        <v>5</v>
      </c>
      <c r="H66" s="153">
        <v>0.9</v>
      </c>
      <c r="I66" s="238">
        <v>0.78</v>
      </c>
      <c r="J66" s="238">
        <v>0.95450000000000002</v>
      </c>
      <c r="K66" s="153">
        <v>0.99939999999999996</v>
      </c>
      <c r="L66" s="250" t="s">
        <v>302</v>
      </c>
    </row>
    <row r="67" spans="1:12" s="204" customFormat="1" x14ac:dyDescent="0.25">
      <c r="A67" s="212"/>
      <c r="B67" s="213"/>
      <c r="C67" s="214"/>
      <c r="D67" s="214"/>
      <c r="E67" s="214"/>
      <c r="F67" s="214"/>
      <c r="G67" s="215"/>
      <c r="H67" s="215"/>
      <c r="I67" s="214"/>
      <c r="J67" s="214"/>
      <c r="K67" s="214"/>
      <c r="L67" s="216"/>
    </row>
    <row r="68" spans="1:12" s="204" customFormat="1" ht="15" customHeight="1" thickBot="1" x14ac:dyDescent="0.35">
      <c r="A68" s="304" t="s">
        <v>144</v>
      </c>
      <c r="B68" s="305"/>
      <c r="C68" s="305"/>
      <c r="D68" s="305"/>
      <c r="E68" s="305"/>
      <c r="F68" s="305"/>
      <c r="G68" s="305"/>
      <c r="H68" s="305"/>
      <c r="I68" s="305"/>
      <c r="J68" s="305"/>
      <c r="K68" s="305"/>
      <c r="L68" s="306"/>
    </row>
    <row r="69" spans="1:12" ht="49.5" customHeight="1" thickBot="1" x14ac:dyDescent="0.35">
      <c r="A69" s="181" t="s">
        <v>63</v>
      </c>
      <c r="B69" s="186" t="s">
        <v>184</v>
      </c>
      <c r="C69" s="242" t="s">
        <v>197</v>
      </c>
      <c r="D69" s="163" t="s">
        <v>197</v>
      </c>
      <c r="E69" s="163" t="s">
        <v>197</v>
      </c>
      <c r="F69" s="242" t="s">
        <v>198</v>
      </c>
      <c r="G69" s="242" t="s">
        <v>197</v>
      </c>
      <c r="H69" s="163" t="s">
        <v>197</v>
      </c>
      <c r="I69" s="242" t="s">
        <v>197</v>
      </c>
      <c r="J69" s="242" t="s">
        <v>197</v>
      </c>
      <c r="K69" s="251" t="s">
        <v>197</v>
      </c>
      <c r="L69" s="252" t="s">
        <v>302</v>
      </c>
    </row>
    <row r="70" spans="1:12" ht="51.75" customHeight="1" thickBot="1" x14ac:dyDescent="0.35">
      <c r="A70" s="181" t="s">
        <v>65</v>
      </c>
      <c r="B70" s="182" t="s">
        <v>185</v>
      </c>
      <c r="C70" s="247" t="s">
        <v>297</v>
      </c>
      <c r="D70" s="229">
        <v>2519</v>
      </c>
      <c r="E70" s="163">
        <v>6020</v>
      </c>
      <c r="F70" s="242" t="s">
        <v>5</v>
      </c>
      <c r="G70" s="247">
        <v>1003</v>
      </c>
      <c r="H70" s="206">
        <v>1402</v>
      </c>
      <c r="I70" s="257">
        <v>9518</v>
      </c>
      <c r="J70" s="257">
        <v>43949</v>
      </c>
      <c r="K70" s="228">
        <v>348</v>
      </c>
      <c r="L70" s="250" t="s">
        <v>302</v>
      </c>
    </row>
    <row r="71" spans="1:12" ht="52.5" customHeight="1" thickBot="1" x14ac:dyDescent="0.35">
      <c r="A71" s="181" t="s">
        <v>192</v>
      </c>
      <c r="B71" s="182" t="s">
        <v>152</v>
      </c>
      <c r="C71" s="247" t="s">
        <v>236</v>
      </c>
      <c r="D71" s="229">
        <v>2140673</v>
      </c>
      <c r="E71" s="206">
        <v>977000</v>
      </c>
      <c r="F71" s="242" t="s">
        <v>5</v>
      </c>
      <c r="G71" s="247">
        <v>291206</v>
      </c>
      <c r="H71" s="206">
        <v>32321</v>
      </c>
      <c r="I71" s="257">
        <v>1052151</v>
      </c>
      <c r="J71" s="257">
        <v>104308</v>
      </c>
      <c r="K71" s="231">
        <v>353</v>
      </c>
      <c r="L71" s="250" t="s">
        <v>302</v>
      </c>
    </row>
    <row r="72" spans="1:12" ht="54.75" customHeight="1" thickBot="1" x14ac:dyDescent="0.35">
      <c r="A72" s="181" t="s">
        <v>193</v>
      </c>
      <c r="B72" s="182" t="s">
        <v>153</v>
      </c>
      <c r="C72" s="247" t="s">
        <v>298</v>
      </c>
      <c r="D72" s="229">
        <v>2437333</v>
      </c>
      <c r="E72" s="206">
        <v>987000</v>
      </c>
      <c r="F72" s="242" t="s">
        <v>5</v>
      </c>
      <c r="G72" s="247">
        <v>313249</v>
      </c>
      <c r="H72" s="206">
        <v>33723</v>
      </c>
      <c r="I72" s="257">
        <v>1239452</v>
      </c>
      <c r="J72" s="257">
        <v>150397</v>
      </c>
      <c r="K72" s="231">
        <v>1096</v>
      </c>
      <c r="L72" s="250" t="s">
        <v>302</v>
      </c>
    </row>
    <row r="73" spans="1:12" ht="56.25" customHeight="1" thickBot="1" x14ac:dyDescent="0.35">
      <c r="A73" s="185">
        <v>20</v>
      </c>
      <c r="B73" s="182" t="s">
        <v>154</v>
      </c>
      <c r="C73" s="243">
        <v>7.4399999999999994E-2</v>
      </c>
      <c r="D73" s="154">
        <v>8.2500000000000004E-2</v>
      </c>
      <c r="E73" s="154">
        <v>8.5000000000000006E-2</v>
      </c>
      <c r="F73" s="243" t="s">
        <v>5</v>
      </c>
      <c r="G73" s="243">
        <v>0.13819999999999999</v>
      </c>
      <c r="H73" s="202">
        <v>6.0000000000000001E-3</v>
      </c>
      <c r="I73" s="258">
        <v>0.01</v>
      </c>
      <c r="J73" s="243">
        <v>0.03</v>
      </c>
      <c r="K73" s="154" t="s">
        <v>5</v>
      </c>
      <c r="L73" s="250" t="s">
        <v>302</v>
      </c>
    </row>
    <row r="74" spans="1:12" ht="13.5" x14ac:dyDescent="0.25">
      <c r="A74" s="278"/>
      <c r="B74" s="279"/>
      <c r="C74" s="279"/>
      <c r="D74" s="279"/>
      <c r="E74" s="279"/>
      <c r="F74" s="279"/>
      <c r="G74" s="279"/>
      <c r="H74" s="279"/>
      <c r="I74" s="279"/>
      <c r="J74" s="279"/>
      <c r="K74" s="279"/>
      <c r="L74" s="280"/>
    </row>
    <row r="75" spans="1:12" ht="15.5" thickBot="1" x14ac:dyDescent="0.3">
      <c r="A75" s="266" t="s">
        <v>58</v>
      </c>
      <c r="B75" s="267"/>
      <c r="C75" s="267"/>
      <c r="D75" s="267"/>
      <c r="E75" s="267"/>
      <c r="F75" s="267"/>
      <c r="G75" s="267"/>
      <c r="H75" s="267"/>
      <c r="I75" s="267"/>
      <c r="J75" s="267"/>
      <c r="K75" s="267"/>
      <c r="L75" s="268"/>
    </row>
    <row r="76" spans="1:12" ht="23.5" thickBot="1" x14ac:dyDescent="0.3">
      <c r="A76" s="208" t="s">
        <v>74</v>
      </c>
      <c r="B76" s="183" t="s">
        <v>60</v>
      </c>
      <c r="C76" s="234">
        <v>43983</v>
      </c>
      <c r="D76" s="152">
        <v>36133</v>
      </c>
      <c r="E76" s="152">
        <v>12200</v>
      </c>
      <c r="F76" s="234">
        <v>1439</v>
      </c>
      <c r="G76" s="234">
        <v>5670</v>
      </c>
      <c r="H76" s="152">
        <v>2002</v>
      </c>
      <c r="I76" s="234">
        <v>7749</v>
      </c>
      <c r="J76" s="234">
        <v>12650</v>
      </c>
      <c r="K76" s="152">
        <v>3000</v>
      </c>
      <c r="L76" s="250" t="s">
        <v>302</v>
      </c>
    </row>
    <row r="77" spans="1:12" ht="23.5" thickBot="1" x14ac:dyDescent="0.3">
      <c r="A77" s="208" t="s">
        <v>76</v>
      </c>
      <c r="B77" s="183" t="s">
        <v>62</v>
      </c>
      <c r="C77" s="234">
        <v>43983</v>
      </c>
      <c r="D77" s="152">
        <v>36133</v>
      </c>
      <c r="E77" s="152">
        <v>12200</v>
      </c>
      <c r="F77" s="234">
        <v>1439</v>
      </c>
      <c r="G77" s="234">
        <v>2800</v>
      </c>
      <c r="H77" s="152">
        <v>2002</v>
      </c>
      <c r="I77" s="234">
        <v>7749</v>
      </c>
      <c r="J77" s="234">
        <v>12650</v>
      </c>
      <c r="K77" s="152">
        <v>3000</v>
      </c>
      <c r="L77" s="250" t="s">
        <v>302</v>
      </c>
    </row>
    <row r="78" spans="1:12" ht="23.5" thickBot="1" x14ac:dyDescent="0.3">
      <c r="A78" s="208" t="s">
        <v>78</v>
      </c>
      <c r="B78" s="183" t="s">
        <v>64</v>
      </c>
      <c r="C78" s="234">
        <v>450149.09</v>
      </c>
      <c r="D78" s="152">
        <v>356672</v>
      </c>
      <c r="E78" s="152">
        <v>116285</v>
      </c>
      <c r="F78" s="234">
        <v>10500</v>
      </c>
      <c r="G78" s="234">
        <v>21231</v>
      </c>
      <c r="H78" s="152">
        <v>16376</v>
      </c>
      <c r="I78" s="234">
        <v>100133</v>
      </c>
      <c r="J78" s="234">
        <v>101000</v>
      </c>
      <c r="K78" s="152">
        <v>18000</v>
      </c>
      <c r="L78" s="250" t="s">
        <v>302</v>
      </c>
    </row>
    <row r="79" spans="1:12" ht="28.5" customHeight="1" thickBot="1" x14ac:dyDescent="0.3">
      <c r="A79" s="208" t="s">
        <v>80</v>
      </c>
      <c r="B79" s="183" t="s">
        <v>66</v>
      </c>
      <c r="C79" s="234">
        <v>454706</v>
      </c>
      <c r="D79" s="152">
        <v>356672</v>
      </c>
      <c r="E79" s="152">
        <v>116285</v>
      </c>
      <c r="F79" s="234">
        <v>10500</v>
      </c>
      <c r="G79" s="234">
        <v>36000</v>
      </c>
      <c r="H79" s="152">
        <v>16376</v>
      </c>
      <c r="I79" s="234">
        <v>100133</v>
      </c>
      <c r="J79" s="234">
        <v>101000</v>
      </c>
      <c r="K79" s="152">
        <v>18000</v>
      </c>
      <c r="L79" s="250" t="s">
        <v>302</v>
      </c>
    </row>
    <row r="80" spans="1:12" ht="15.75" customHeight="1" x14ac:dyDescent="0.25">
      <c r="A80" s="313" t="s">
        <v>143</v>
      </c>
      <c r="B80" s="314"/>
      <c r="C80" s="314"/>
      <c r="D80" s="314"/>
      <c r="E80" s="314"/>
      <c r="F80" s="314"/>
      <c r="G80" s="314"/>
      <c r="H80" s="314"/>
      <c r="I80" s="314"/>
      <c r="J80" s="314"/>
      <c r="K80" s="314"/>
      <c r="L80" s="315"/>
    </row>
    <row r="81" spans="1:12" ht="13" thickBot="1" x14ac:dyDescent="0.3">
      <c r="A81" s="316"/>
      <c r="B81" s="317"/>
      <c r="C81" s="317"/>
      <c r="D81" s="317"/>
      <c r="E81" s="317"/>
      <c r="F81" s="317"/>
      <c r="G81" s="317"/>
      <c r="H81" s="317"/>
      <c r="I81" s="317"/>
      <c r="J81" s="317"/>
      <c r="K81" s="317"/>
      <c r="L81" s="318"/>
    </row>
    <row r="82" spans="1:12" ht="36" customHeight="1" thickBot="1" x14ac:dyDescent="0.3">
      <c r="A82" s="181" t="s">
        <v>81</v>
      </c>
      <c r="B82" s="186" t="s">
        <v>186</v>
      </c>
      <c r="C82" s="234">
        <v>13</v>
      </c>
      <c r="D82" s="152">
        <v>12</v>
      </c>
      <c r="E82" s="152">
        <v>5</v>
      </c>
      <c r="F82" s="234">
        <v>4</v>
      </c>
      <c r="G82" s="234">
        <v>2</v>
      </c>
      <c r="H82" s="152">
        <v>12</v>
      </c>
      <c r="I82" s="234">
        <v>21</v>
      </c>
      <c r="J82" s="234">
        <v>0</v>
      </c>
      <c r="K82" s="152">
        <v>4</v>
      </c>
      <c r="L82" s="250" t="s">
        <v>302</v>
      </c>
    </row>
    <row r="83" spans="1:12" ht="70.5" customHeight="1" thickBot="1" x14ac:dyDescent="0.3">
      <c r="A83" s="181" t="s">
        <v>84</v>
      </c>
      <c r="B83" s="211" t="s">
        <v>155</v>
      </c>
      <c r="C83" s="238">
        <v>0.84</v>
      </c>
      <c r="D83" s="153">
        <v>0.97</v>
      </c>
      <c r="E83" s="153">
        <v>1</v>
      </c>
      <c r="F83" s="238" t="s">
        <v>5</v>
      </c>
      <c r="G83" s="238">
        <v>1</v>
      </c>
      <c r="H83" s="153">
        <v>0.99</v>
      </c>
      <c r="I83" s="238">
        <v>1</v>
      </c>
      <c r="J83" s="238">
        <v>1</v>
      </c>
      <c r="K83" s="153">
        <v>1</v>
      </c>
      <c r="L83" s="250" t="s">
        <v>302</v>
      </c>
    </row>
    <row r="84" spans="1:12" ht="13.5" x14ac:dyDescent="0.25">
      <c r="A84" s="278"/>
      <c r="B84" s="279"/>
      <c r="C84" s="279"/>
      <c r="D84" s="279"/>
      <c r="E84" s="279"/>
      <c r="F84" s="279"/>
      <c r="G84" s="279"/>
      <c r="H84" s="279"/>
      <c r="I84" s="279"/>
      <c r="J84" s="279"/>
      <c r="K84" s="279"/>
      <c r="L84" s="280"/>
    </row>
    <row r="85" spans="1:12" ht="15.5" thickBot="1" x14ac:dyDescent="0.3">
      <c r="A85" s="266" t="s">
        <v>146</v>
      </c>
      <c r="B85" s="267"/>
      <c r="C85" s="267"/>
      <c r="D85" s="267"/>
      <c r="E85" s="267"/>
      <c r="F85" s="267"/>
      <c r="G85" s="267"/>
      <c r="H85" s="267"/>
      <c r="I85" s="267"/>
      <c r="J85" s="267"/>
      <c r="K85" s="267"/>
      <c r="L85" s="268"/>
    </row>
    <row r="86" spans="1:12" ht="23.5" thickBot="1" x14ac:dyDescent="0.3">
      <c r="A86" s="185" t="s">
        <v>156</v>
      </c>
      <c r="B86" s="186" t="s">
        <v>68</v>
      </c>
      <c r="C86" s="244">
        <v>373.3</v>
      </c>
      <c r="D86" s="244">
        <v>84.86</v>
      </c>
      <c r="E86" s="155">
        <v>64.7</v>
      </c>
      <c r="F86" s="244">
        <v>37.9</v>
      </c>
      <c r="G86" s="244">
        <v>32.4</v>
      </c>
      <c r="H86" s="155">
        <v>15.5</v>
      </c>
      <c r="I86" s="244">
        <v>20.5</v>
      </c>
      <c r="J86" s="244">
        <v>71.8</v>
      </c>
      <c r="K86" s="155">
        <v>2</v>
      </c>
      <c r="L86" s="250" t="s">
        <v>302</v>
      </c>
    </row>
    <row r="87" spans="1:12" ht="23.5" thickBot="1" x14ac:dyDescent="0.3">
      <c r="A87" s="185" t="s">
        <v>157</v>
      </c>
      <c r="B87" s="186" t="s">
        <v>69</v>
      </c>
      <c r="C87" s="244">
        <v>357.1</v>
      </c>
      <c r="D87" s="155">
        <v>72.89</v>
      </c>
      <c r="E87" s="155">
        <v>56.5</v>
      </c>
      <c r="F87" s="244">
        <v>33</v>
      </c>
      <c r="G87" s="244">
        <v>41.04</v>
      </c>
      <c r="H87" s="155">
        <v>16.899999999999999</v>
      </c>
      <c r="I87" s="244">
        <v>18.100000000000001</v>
      </c>
      <c r="J87" s="244">
        <v>79.930000000000007</v>
      </c>
      <c r="K87" s="155">
        <v>2</v>
      </c>
      <c r="L87" s="250" t="s">
        <v>302</v>
      </c>
    </row>
    <row r="88" spans="1:12" ht="23.5" thickBot="1" x14ac:dyDescent="0.3">
      <c r="A88" s="185" t="s">
        <v>194</v>
      </c>
      <c r="B88" s="186" t="s">
        <v>158</v>
      </c>
      <c r="C88" s="243">
        <v>0.39800000000000002</v>
      </c>
      <c r="D88" s="154">
        <v>0.19</v>
      </c>
      <c r="E88" s="154">
        <v>0.39300000000000002</v>
      </c>
      <c r="F88" s="243" t="s">
        <v>5</v>
      </c>
      <c r="G88" s="243">
        <v>0.27</v>
      </c>
      <c r="H88" s="154">
        <v>0.45</v>
      </c>
      <c r="I88" s="243">
        <v>0.32</v>
      </c>
      <c r="J88" s="243">
        <v>0.24</v>
      </c>
      <c r="K88" s="154">
        <v>0.5</v>
      </c>
      <c r="L88" s="250" t="s">
        <v>302</v>
      </c>
    </row>
    <row r="89" spans="1:12" ht="23.5" thickBot="1" x14ac:dyDescent="0.3">
      <c r="A89" s="185" t="s">
        <v>195</v>
      </c>
      <c r="B89" s="186" t="s">
        <v>159</v>
      </c>
      <c r="C89" s="243">
        <v>0.59899999999999998</v>
      </c>
      <c r="D89" s="154">
        <v>0.81</v>
      </c>
      <c r="E89" s="154">
        <v>0.59</v>
      </c>
      <c r="F89" s="243" t="s">
        <v>5</v>
      </c>
      <c r="G89" s="243">
        <v>0.73</v>
      </c>
      <c r="H89" s="154">
        <v>0.55000000000000004</v>
      </c>
      <c r="I89" s="243">
        <v>0.68</v>
      </c>
      <c r="J89" s="243">
        <v>0.76</v>
      </c>
      <c r="K89" s="154">
        <v>0.5</v>
      </c>
      <c r="L89" s="250" t="s">
        <v>302</v>
      </c>
    </row>
    <row r="90" spans="1:12" ht="23.5" thickBot="1" x14ac:dyDescent="0.3">
      <c r="A90" s="185" t="s">
        <v>211</v>
      </c>
      <c r="B90" s="186" t="s">
        <v>214</v>
      </c>
      <c r="C90" s="243" t="s">
        <v>259</v>
      </c>
      <c r="D90" s="154">
        <v>0</v>
      </c>
      <c r="E90" s="154">
        <v>0</v>
      </c>
      <c r="F90" s="243" t="s">
        <v>5</v>
      </c>
      <c r="G90" s="243" t="s">
        <v>5</v>
      </c>
      <c r="H90" s="154">
        <v>0</v>
      </c>
      <c r="I90" s="243" t="s">
        <v>231</v>
      </c>
      <c r="J90" s="243" t="s">
        <v>233</v>
      </c>
      <c r="K90" s="154">
        <v>0</v>
      </c>
      <c r="L90" s="250" t="s">
        <v>302</v>
      </c>
    </row>
    <row r="91" spans="1:12" ht="35" thickBot="1" x14ac:dyDescent="0.3">
      <c r="A91" s="185" t="s">
        <v>212</v>
      </c>
      <c r="B91" s="186" t="s">
        <v>215</v>
      </c>
      <c r="C91" s="243">
        <v>3.0000000000000001E-3</v>
      </c>
      <c r="D91" s="154">
        <v>0</v>
      </c>
      <c r="E91" s="154">
        <v>1.7000000000000001E-2</v>
      </c>
      <c r="F91" s="243" t="s">
        <v>5</v>
      </c>
      <c r="G91" s="243" t="s">
        <v>5</v>
      </c>
      <c r="H91" s="154">
        <v>0</v>
      </c>
      <c r="I91" s="243" t="s">
        <v>231</v>
      </c>
      <c r="J91" s="243" t="s">
        <v>233</v>
      </c>
      <c r="K91" s="154">
        <v>0</v>
      </c>
      <c r="L91" s="250" t="s">
        <v>302</v>
      </c>
    </row>
    <row r="92" spans="1:12" ht="23.5" thickBot="1" x14ac:dyDescent="0.3">
      <c r="A92" s="185" t="s">
        <v>213</v>
      </c>
      <c r="B92" s="186" t="s">
        <v>216</v>
      </c>
      <c r="C92" s="243">
        <v>0</v>
      </c>
      <c r="D92" s="154">
        <v>0</v>
      </c>
      <c r="E92" s="154">
        <v>0</v>
      </c>
      <c r="F92" s="243" t="s">
        <v>5</v>
      </c>
      <c r="G92" s="243" t="s">
        <v>5</v>
      </c>
      <c r="H92" s="154">
        <v>0</v>
      </c>
      <c r="I92" s="243" t="s">
        <v>231</v>
      </c>
      <c r="J92" s="243" t="s">
        <v>233</v>
      </c>
      <c r="K92" s="154">
        <v>0</v>
      </c>
      <c r="L92" s="250" t="s">
        <v>302</v>
      </c>
    </row>
    <row r="93" spans="1:12" ht="39" customHeight="1" thickBot="1" x14ac:dyDescent="0.3">
      <c r="A93" s="185">
        <v>26</v>
      </c>
      <c r="B93" s="186" t="s">
        <v>147</v>
      </c>
      <c r="C93" s="243">
        <v>1.6E-2</v>
      </c>
      <c r="D93" s="154">
        <v>0</v>
      </c>
      <c r="E93" s="154" t="s">
        <v>259</v>
      </c>
      <c r="F93" s="243" t="s">
        <v>5</v>
      </c>
      <c r="G93" s="243" t="s">
        <v>5</v>
      </c>
      <c r="H93" s="154">
        <v>0</v>
      </c>
      <c r="I93" s="243">
        <v>7.0000000000000007E-2</v>
      </c>
      <c r="J93" s="243">
        <v>2.4400000000000002E-2</v>
      </c>
      <c r="K93" s="154">
        <v>0</v>
      </c>
      <c r="L93" s="250" t="s">
        <v>302</v>
      </c>
    </row>
    <row r="94" spans="1:12" ht="35" thickBot="1" x14ac:dyDescent="0.3">
      <c r="A94" s="185">
        <v>27</v>
      </c>
      <c r="B94" s="186" t="s">
        <v>148</v>
      </c>
      <c r="C94" s="243" t="s">
        <v>299</v>
      </c>
      <c r="D94" s="154">
        <v>0.79</v>
      </c>
      <c r="E94" s="154" t="s">
        <v>259</v>
      </c>
      <c r="F94" s="243" t="s">
        <v>5</v>
      </c>
      <c r="G94" s="243" t="s">
        <v>5</v>
      </c>
      <c r="H94" s="154">
        <v>0.94</v>
      </c>
      <c r="I94" s="243">
        <v>1</v>
      </c>
      <c r="J94" s="243">
        <v>0.65</v>
      </c>
      <c r="K94" s="154">
        <v>1</v>
      </c>
      <c r="L94" s="250" t="s">
        <v>302</v>
      </c>
    </row>
    <row r="95" spans="1:12" ht="27" customHeight="1" thickBot="1" x14ac:dyDescent="0.3">
      <c r="A95" s="185" t="s">
        <v>166</v>
      </c>
      <c r="B95" s="186" t="s">
        <v>161</v>
      </c>
      <c r="C95" s="243">
        <v>5.8999999999999997E-2</v>
      </c>
      <c r="D95" s="154">
        <v>0.01</v>
      </c>
      <c r="E95" s="154">
        <v>0</v>
      </c>
      <c r="F95" s="243" t="s">
        <v>5</v>
      </c>
      <c r="G95" s="243">
        <v>0</v>
      </c>
      <c r="H95" s="154">
        <v>0</v>
      </c>
      <c r="I95" s="243">
        <v>0</v>
      </c>
      <c r="J95" s="243">
        <v>0</v>
      </c>
      <c r="K95" s="154">
        <v>0</v>
      </c>
      <c r="L95" s="250" t="s">
        <v>302</v>
      </c>
    </row>
    <row r="96" spans="1:12" ht="23.5" thickBot="1" x14ac:dyDescent="0.3">
      <c r="A96" s="185" t="s">
        <v>167</v>
      </c>
      <c r="B96" s="203" t="s">
        <v>160</v>
      </c>
      <c r="C96" s="243">
        <v>0.17599999999999999</v>
      </c>
      <c r="D96" s="154">
        <v>0.18</v>
      </c>
      <c r="E96" s="154">
        <v>0.13100000000000001</v>
      </c>
      <c r="F96" s="243" t="s">
        <v>5</v>
      </c>
      <c r="G96" s="243">
        <v>0.11</v>
      </c>
      <c r="H96" s="154">
        <v>0.06</v>
      </c>
      <c r="I96" s="243">
        <v>0.27</v>
      </c>
      <c r="J96" s="243">
        <v>0.1951</v>
      </c>
      <c r="K96" s="154">
        <v>0</v>
      </c>
      <c r="L96" s="250" t="s">
        <v>302</v>
      </c>
    </row>
    <row r="97" spans="1:12" ht="23.5" thickBot="1" x14ac:dyDescent="0.3">
      <c r="A97" s="185" t="s">
        <v>168</v>
      </c>
      <c r="B97" s="186" t="s">
        <v>162</v>
      </c>
      <c r="C97" s="243">
        <v>0.19600000000000001</v>
      </c>
      <c r="D97" s="154">
        <v>0.25</v>
      </c>
      <c r="E97" s="154">
        <v>0.27900000000000003</v>
      </c>
      <c r="F97" s="243" t="s">
        <v>5</v>
      </c>
      <c r="G97" s="243">
        <v>0.11</v>
      </c>
      <c r="H97" s="154">
        <v>0.08</v>
      </c>
      <c r="I97" s="243">
        <v>0.32</v>
      </c>
      <c r="J97" s="243">
        <v>0.26829999999999998</v>
      </c>
      <c r="K97" s="154">
        <v>1</v>
      </c>
      <c r="L97" s="250" t="s">
        <v>302</v>
      </c>
    </row>
    <row r="98" spans="1:12" ht="23.5" thickBot="1" x14ac:dyDescent="0.3">
      <c r="A98" s="185" t="s">
        <v>169</v>
      </c>
      <c r="B98" s="186" t="s">
        <v>163</v>
      </c>
      <c r="C98" s="243">
        <v>0.30199999999999999</v>
      </c>
      <c r="D98" s="154">
        <v>0.24</v>
      </c>
      <c r="E98" s="154">
        <v>0.27900000000000003</v>
      </c>
      <c r="F98" s="243" t="s">
        <v>5</v>
      </c>
      <c r="G98" s="243">
        <v>0.28000000000000003</v>
      </c>
      <c r="H98" s="154">
        <v>0.4</v>
      </c>
      <c r="I98" s="243">
        <v>0.59</v>
      </c>
      <c r="J98" s="243">
        <v>0.24390000000000001</v>
      </c>
      <c r="K98" s="154">
        <v>0</v>
      </c>
      <c r="L98" s="250" t="s">
        <v>302</v>
      </c>
    </row>
    <row r="99" spans="1:12" ht="23.5" thickBot="1" x14ac:dyDescent="0.3">
      <c r="A99" s="185" t="s">
        <v>170</v>
      </c>
      <c r="B99" s="186" t="s">
        <v>164</v>
      </c>
      <c r="C99" s="243">
        <v>0.23</v>
      </c>
      <c r="D99" s="154">
        <v>0.25</v>
      </c>
      <c r="E99" s="154">
        <v>0.21299999999999999</v>
      </c>
      <c r="F99" s="243" t="s">
        <v>5</v>
      </c>
      <c r="G99" s="243">
        <v>0.38</v>
      </c>
      <c r="H99" s="154">
        <v>0.42</v>
      </c>
      <c r="I99" s="243">
        <v>0.14000000000000001</v>
      </c>
      <c r="J99" s="243">
        <v>0.26829999999999998</v>
      </c>
      <c r="K99" s="154">
        <v>0</v>
      </c>
      <c r="L99" s="250" t="s">
        <v>302</v>
      </c>
    </row>
    <row r="100" spans="1:12" ht="23.5" thickBot="1" x14ac:dyDescent="0.3">
      <c r="A100" s="185" t="s">
        <v>171</v>
      </c>
      <c r="B100" s="186" t="s">
        <v>165</v>
      </c>
      <c r="C100" s="243">
        <v>3.4000000000000002E-2</v>
      </c>
      <c r="D100" s="154">
        <v>7.0000000000000007E-2</v>
      </c>
      <c r="E100" s="154">
        <v>9.8000000000000004E-2</v>
      </c>
      <c r="F100" s="243" t="s">
        <v>5</v>
      </c>
      <c r="G100" s="243">
        <v>0.11</v>
      </c>
      <c r="H100" s="154">
        <v>0.04</v>
      </c>
      <c r="I100" s="243">
        <v>0</v>
      </c>
      <c r="J100" s="243">
        <v>2.4400000000000002E-2</v>
      </c>
      <c r="K100" s="154">
        <v>0</v>
      </c>
      <c r="L100" s="250" t="s">
        <v>302</v>
      </c>
    </row>
    <row r="101" spans="1:12" ht="13" hidden="1" thickBot="1" x14ac:dyDescent="0.3">
      <c r="A101" s="158"/>
      <c r="B101" s="158"/>
      <c r="C101" s="159"/>
      <c r="D101" s="159"/>
      <c r="E101" s="159"/>
      <c r="F101" s="159"/>
      <c r="G101" s="159"/>
      <c r="H101" s="159"/>
      <c r="I101" s="159"/>
      <c r="J101" s="159"/>
      <c r="K101" s="159"/>
      <c r="L101" s="159"/>
    </row>
    <row r="102" spans="1:12" ht="13.5" x14ac:dyDescent="0.25">
      <c r="A102" s="278"/>
      <c r="B102" s="279"/>
      <c r="C102" s="279"/>
      <c r="D102" s="279"/>
      <c r="E102" s="279"/>
      <c r="F102" s="279"/>
      <c r="G102" s="279"/>
      <c r="H102" s="279"/>
      <c r="I102" s="279"/>
      <c r="J102" s="279"/>
      <c r="K102" s="279"/>
      <c r="L102" s="280"/>
    </row>
    <row r="103" spans="1:12" ht="15.5" thickBot="1" x14ac:dyDescent="0.3">
      <c r="A103" s="266" t="s">
        <v>70</v>
      </c>
      <c r="B103" s="267"/>
      <c r="C103" s="267"/>
      <c r="D103" s="267"/>
      <c r="E103" s="267"/>
      <c r="F103" s="267"/>
      <c r="G103" s="267"/>
      <c r="H103" s="267"/>
      <c r="I103" s="267"/>
      <c r="J103" s="267"/>
      <c r="K103" s="267"/>
      <c r="L103" s="268"/>
    </row>
    <row r="104" spans="1:12" ht="23.5" thickBot="1" x14ac:dyDescent="0.3">
      <c r="A104" s="208" t="s">
        <v>172</v>
      </c>
      <c r="B104" s="183" t="s">
        <v>71</v>
      </c>
      <c r="C104" s="245">
        <v>101632000</v>
      </c>
      <c r="D104" s="164">
        <v>12009000</v>
      </c>
      <c r="E104" s="164">
        <v>15215524</v>
      </c>
      <c r="F104" s="245" t="s">
        <v>5</v>
      </c>
      <c r="G104" s="234" t="s">
        <v>5</v>
      </c>
      <c r="H104" s="164">
        <v>2275970</v>
      </c>
      <c r="I104" s="245">
        <v>5482740</v>
      </c>
      <c r="J104" s="245">
        <v>16464000</v>
      </c>
      <c r="K104" s="164">
        <v>1000000</v>
      </c>
      <c r="L104" s="250" t="s">
        <v>302</v>
      </c>
    </row>
    <row r="105" spans="1:12" ht="23.5" thickBot="1" x14ac:dyDescent="0.3">
      <c r="A105" s="208" t="s">
        <v>173</v>
      </c>
      <c r="B105" s="183" t="s">
        <v>72</v>
      </c>
      <c r="C105" s="245" t="s">
        <v>197</v>
      </c>
      <c r="D105" s="156" t="s">
        <v>198</v>
      </c>
      <c r="E105" s="156" t="s">
        <v>197</v>
      </c>
      <c r="F105" s="235" t="s">
        <v>198</v>
      </c>
      <c r="G105" s="234" t="s">
        <v>5</v>
      </c>
      <c r="H105" s="156" t="s">
        <v>198</v>
      </c>
      <c r="I105" s="235" t="s">
        <v>197</v>
      </c>
      <c r="J105" s="235" t="s">
        <v>197</v>
      </c>
      <c r="K105" s="156" t="s">
        <v>197</v>
      </c>
      <c r="L105" s="250" t="s">
        <v>302</v>
      </c>
    </row>
    <row r="106" spans="1:12" ht="15" x14ac:dyDescent="0.25">
      <c r="A106" s="275"/>
      <c r="B106" s="276"/>
      <c r="C106" s="276"/>
      <c r="D106" s="276"/>
      <c r="E106" s="276"/>
      <c r="F106" s="276"/>
      <c r="G106" s="276"/>
      <c r="H106" s="276"/>
      <c r="I106" s="276"/>
      <c r="J106" s="276"/>
      <c r="K106" s="276"/>
      <c r="L106" s="277"/>
    </row>
    <row r="107" spans="1:12" ht="15.5" thickBot="1" x14ac:dyDescent="0.3">
      <c r="A107" s="266" t="s">
        <v>73</v>
      </c>
      <c r="B107" s="267"/>
      <c r="C107" s="267"/>
      <c r="D107" s="267"/>
      <c r="E107" s="267"/>
      <c r="F107" s="267"/>
      <c r="G107" s="267"/>
      <c r="H107" s="267"/>
      <c r="I107" s="267"/>
      <c r="J107" s="267"/>
      <c r="K107" s="267"/>
      <c r="L107" s="268"/>
    </row>
    <row r="108" spans="1:12" ht="23.5" thickBot="1" x14ac:dyDescent="0.3">
      <c r="A108" s="208" t="s">
        <v>174</v>
      </c>
      <c r="B108" s="183" t="s">
        <v>75</v>
      </c>
      <c r="C108" s="235" t="s">
        <v>197</v>
      </c>
      <c r="D108" s="156" t="s">
        <v>197</v>
      </c>
      <c r="E108" s="156" t="s">
        <v>197</v>
      </c>
      <c r="F108" s="235" t="s">
        <v>197</v>
      </c>
      <c r="G108" s="235" t="s">
        <v>197</v>
      </c>
      <c r="H108" s="156" t="s">
        <v>197</v>
      </c>
      <c r="I108" s="235" t="s">
        <v>197</v>
      </c>
      <c r="J108" s="235" t="s">
        <v>197</v>
      </c>
      <c r="K108" s="156" t="s">
        <v>197</v>
      </c>
      <c r="L108" s="250" t="s">
        <v>302</v>
      </c>
    </row>
    <row r="109" spans="1:12" ht="13" thickBot="1" x14ac:dyDescent="0.3">
      <c r="A109" s="208" t="s">
        <v>175</v>
      </c>
      <c r="B109" s="183" t="s">
        <v>77</v>
      </c>
      <c r="C109" s="238">
        <v>0.8</v>
      </c>
      <c r="D109" s="153">
        <v>0.75</v>
      </c>
      <c r="E109" s="153">
        <v>0.92179999999999995</v>
      </c>
      <c r="F109" s="238">
        <v>1</v>
      </c>
      <c r="G109" s="238">
        <v>0.97</v>
      </c>
      <c r="H109" s="153">
        <v>0.97399999999999998</v>
      </c>
      <c r="I109" s="238">
        <v>0.94799999999999995</v>
      </c>
      <c r="J109" s="238">
        <v>0.97</v>
      </c>
      <c r="K109" s="153">
        <v>1</v>
      </c>
      <c r="L109" s="250" t="s">
        <v>302</v>
      </c>
    </row>
    <row r="110" spans="1:12" ht="23.5" thickBot="1" x14ac:dyDescent="0.3">
      <c r="A110" s="208" t="s">
        <v>176</v>
      </c>
      <c r="B110" s="183" t="s">
        <v>79</v>
      </c>
      <c r="C110" s="235" t="s">
        <v>197</v>
      </c>
      <c r="D110" s="156" t="s">
        <v>197</v>
      </c>
      <c r="E110" s="156" t="s">
        <v>197</v>
      </c>
      <c r="F110" s="235" t="s">
        <v>198</v>
      </c>
      <c r="G110" s="235" t="s">
        <v>197</v>
      </c>
      <c r="H110" s="156" t="s">
        <v>198</v>
      </c>
      <c r="I110" s="238" t="s">
        <v>197</v>
      </c>
      <c r="J110" s="235" t="s">
        <v>197</v>
      </c>
      <c r="K110" s="156" t="s">
        <v>198</v>
      </c>
      <c r="L110" s="250" t="s">
        <v>302</v>
      </c>
    </row>
    <row r="111" spans="1:12" ht="13" thickBot="1" x14ac:dyDescent="0.3">
      <c r="A111" s="208" t="s">
        <v>177</v>
      </c>
      <c r="B111" s="183" t="s">
        <v>77</v>
      </c>
      <c r="C111" s="238">
        <v>0.17</v>
      </c>
      <c r="D111" s="153">
        <v>0.23</v>
      </c>
      <c r="E111" s="153">
        <v>2.0299999999999999E-2</v>
      </c>
      <c r="F111" s="238">
        <v>0</v>
      </c>
      <c r="G111" s="238">
        <v>0.02</v>
      </c>
      <c r="H111" s="153">
        <v>0</v>
      </c>
      <c r="I111" s="238">
        <v>5.0999999999999997E-2</v>
      </c>
      <c r="J111" s="238">
        <v>0.02</v>
      </c>
      <c r="K111" s="153">
        <v>0</v>
      </c>
      <c r="L111" s="250" t="s">
        <v>302</v>
      </c>
    </row>
    <row r="112" spans="1:12" x14ac:dyDescent="0.25">
      <c r="A112" s="293" t="s">
        <v>178</v>
      </c>
      <c r="B112" s="210" t="s">
        <v>82</v>
      </c>
      <c r="C112" s="319" t="s">
        <v>197</v>
      </c>
      <c r="D112" s="303" t="s">
        <v>197</v>
      </c>
      <c r="E112" s="303" t="s">
        <v>197</v>
      </c>
      <c r="F112" s="319" t="s">
        <v>198</v>
      </c>
      <c r="G112" s="319" t="s">
        <v>197</v>
      </c>
      <c r="H112" s="303" t="s">
        <v>197</v>
      </c>
      <c r="I112" s="322" t="s">
        <v>197</v>
      </c>
      <c r="J112" s="319" t="s">
        <v>197</v>
      </c>
      <c r="K112" s="303" t="s">
        <v>198</v>
      </c>
      <c r="L112" s="320" t="s">
        <v>302</v>
      </c>
    </row>
    <row r="113" spans="1:12" ht="13" thickBot="1" x14ac:dyDescent="0.3">
      <c r="A113" s="294"/>
      <c r="B113" s="183" t="s">
        <v>83</v>
      </c>
      <c r="C113" s="301"/>
      <c r="D113" s="302"/>
      <c r="E113" s="302"/>
      <c r="F113" s="301"/>
      <c r="G113" s="301"/>
      <c r="H113" s="302"/>
      <c r="I113" s="323"/>
      <c r="J113" s="301"/>
      <c r="K113" s="302"/>
      <c r="L113" s="321"/>
    </row>
    <row r="114" spans="1:12" ht="13" thickBot="1" x14ac:dyDescent="0.3">
      <c r="A114" s="208" t="s">
        <v>179</v>
      </c>
      <c r="B114" s="183" t="s">
        <v>77</v>
      </c>
      <c r="C114" s="238">
        <v>2.8000000000000001E-2</v>
      </c>
      <c r="D114" s="153">
        <v>2.3E-2</v>
      </c>
      <c r="E114" s="153">
        <v>5.79E-2</v>
      </c>
      <c r="F114" s="238">
        <v>0</v>
      </c>
      <c r="G114" s="238">
        <v>0.01</v>
      </c>
      <c r="H114" s="153">
        <v>2.5999999999999999E-2</v>
      </c>
      <c r="I114" s="238">
        <v>1E-3</v>
      </c>
      <c r="J114" s="238">
        <v>0.01</v>
      </c>
      <c r="K114" s="153">
        <v>0</v>
      </c>
      <c r="L114" s="250" t="s">
        <v>302</v>
      </c>
    </row>
    <row r="115" spans="1:12" ht="13" thickBot="1" x14ac:dyDescent="0.3">
      <c r="A115" s="208" t="s">
        <v>180</v>
      </c>
      <c r="B115" s="183" t="s">
        <v>85</v>
      </c>
      <c r="C115" s="235" t="s">
        <v>197</v>
      </c>
      <c r="D115" s="156" t="s">
        <v>198</v>
      </c>
      <c r="E115" s="156" t="s">
        <v>198</v>
      </c>
      <c r="F115" s="235" t="s">
        <v>198</v>
      </c>
      <c r="G115" s="235" t="s">
        <v>198</v>
      </c>
      <c r="H115" s="156" t="s">
        <v>198</v>
      </c>
      <c r="I115" s="235" t="s">
        <v>198</v>
      </c>
      <c r="J115" s="235" t="s">
        <v>198</v>
      </c>
      <c r="K115" s="156" t="s">
        <v>198</v>
      </c>
      <c r="L115" s="250" t="s">
        <v>302</v>
      </c>
    </row>
    <row r="116" spans="1:12" ht="13" thickBot="1" x14ac:dyDescent="0.3">
      <c r="A116" s="208" t="s">
        <v>181</v>
      </c>
      <c r="B116" s="183" t="s">
        <v>77</v>
      </c>
      <c r="C116" s="238">
        <v>1.1000000000000001E-3</v>
      </c>
      <c r="D116" s="153">
        <v>0</v>
      </c>
      <c r="E116" s="153">
        <v>0</v>
      </c>
      <c r="F116" s="238">
        <v>0</v>
      </c>
      <c r="G116" s="238">
        <v>0</v>
      </c>
      <c r="H116" s="153">
        <v>0</v>
      </c>
      <c r="I116" s="238">
        <v>0</v>
      </c>
      <c r="J116" s="238">
        <v>0</v>
      </c>
      <c r="K116" s="153">
        <v>0</v>
      </c>
      <c r="L116" s="250" t="s">
        <v>302</v>
      </c>
    </row>
    <row r="117" spans="1:12" ht="13" thickBot="1" x14ac:dyDescent="0.3">
      <c r="A117" s="208" t="s">
        <v>182</v>
      </c>
      <c r="B117" s="183" t="s">
        <v>86</v>
      </c>
      <c r="C117" s="235" t="s">
        <v>197</v>
      </c>
      <c r="D117" s="156" t="s">
        <v>198</v>
      </c>
      <c r="E117" s="156" t="s">
        <v>198</v>
      </c>
      <c r="F117" s="235" t="s">
        <v>198</v>
      </c>
      <c r="G117" s="235" t="s">
        <v>198</v>
      </c>
      <c r="H117" s="156" t="s">
        <v>198</v>
      </c>
      <c r="I117" s="235" t="s">
        <v>198</v>
      </c>
      <c r="J117" s="235" t="s">
        <v>198</v>
      </c>
      <c r="K117" s="156" t="s">
        <v>198</v>
      </c>
      <c r="L117" s="250" t="s">
        <v>302</v>
      </c>
    </row>
    <row r="118" spans="1:12" ht="13" thickBot="1" x14ac:dyDescent="0.3">
      <c r="A118" s="208" t="s">
        <v>183</v>
      </c>
      <c r="B118" s="183" t="s">
        <v>87</v>
      </c>
      <c r="C118" s="238">
        <v>1.2999999999999999E-3</v>
      </c>
      <c r="D118" s="153">
        <v>0</v>
      </c>
      <c r="E118" s="153">
        <v>0</v>
      </c>
      <c r="F118" s="238">
        <v>0</v>
      </c>
      <c r="G118" s="238">
        <v>0</v>
      </c>
      <c r="H118" s="153">
        <v>0</v>
      </c>
      <c r="I118" s="238">
        <v>0</v>
      </c>
      <c r="J118" s="238">
        <v>0</v>
      </c>
      <c r="K118" s="153">
        <v>0</v>
      </c>
      <c r="L118" s="250" t="s">
        <v>302</v>
      </c>
    </row>
    <row r="119" spans="1:12" x14ac:dyDescent="0.25">
      <c r="A119" s="204"/>
      <c r="B119" s="205"/>
      <c r="C119" s="204"/>
      <c r="D119" s="204"/>
      <c r="E119" s="204"/>
      <c r="F119" s="204"/>
      <c r="G119" s="204"/>
      <c r="H119" s="204"/>
      <c r="I119" s="204"/>
      <c r="J119" s="204"/>
      <c r="K119" s="204"/>
      <c r="L119" s="204"/>
    </row>
    <row r="120" spans="1:12" ht="17.5" x14ac:dyDescent="0.35">
      <c r="A120" s="209" t="s">
        <v>133</v>
      </c>
      <c r="B120" s="204" t="s">
        <v>132</v>
      </c>
      <c r="C120" s="204"/>
      <c r="D120" s="204"/>
      <c r="E120" s="204"/>
      <c r="F120" s="204"/>
      <c r="G120" s="204"/>
      <c r="H120" s="204"/>
      <c r="I120" s="204" t="s">
        <v>120</v>
      </c>
      <c r="J120" s="204"/>
      <c r="K120" s="204"/>
      <c r="L120" s="204"/>
    </row>
    <row r="121" spans="1:12" x14ac:dyDescent="0.25">
      <c r="A121" s="204"/>
      <c r="B121" s="204"/>
      <c r="C121" s="204"/>
      <c r="D121" s="204"/>
      <c r="E121" s="204"/>
      <c r="F121" s="204"/>
      <c r="G121" s="204"/>
      <c r="H121" s="204"/>
      <c r="I121" s="204"/>
      <c r="J121" s="204"/>
      <c r="K121" s="204"/>
      <c r="L121" s="204"/>
    </row>
    <row r="122" spans="1:12" x14ac:dyDescent="0.25">
      <c r="A122" s="204" t="s">
        <v>9</v>
      </c>
      <c r="B122" s="204" t="s">
        <v>201</v>
      </c>
      <c r="C122" s="204"/>
      <c r="D122" s="204"/>
      <c r="E122" s="204"/>
      <c r="F122" s="204"/>
      <c r="G122" s="204"/>
      <c r="H122" s="204"/>
      <c r="I122" s="204"/>
      <c r="J122" s="204"/>
      <c r="K122" s="204"/>
      <c r="L122" s="204"/>
    </row>
    <row r="123" spans="1:12" x14ac:dyDescent="0.25">
      <c r="A123" s="204"/>
      <c r="B123" s="204" t="s">
        <v>275</v>
      </c>
      <c r="C123" s="204"/>
      <c r="D123" s="204"/>
      <c r="E123" s="204"/>
      <c r="F123" s="204"/>
      <c r="G123" s="204"/>
      <c r="H123" s="204"/>
      <c r="I123" s="204"/>
      <c r="J123" s="204"/>
      <c r="K123" s="204"/>
      <c r="L123" s="204"/>
    </row>
    <row r="124" spans="1:12" x14ac:dyDescent="0.25">
      <c r="A124" s="204"/>
      <c r="B124" s="204" t="s">
        <v>202</v>
      </c>
      <c r="C124" s="204"/>
      <c r="D124" s="204"/>
      <c r="E124" s="204"/>
      <c r="F124" s="204"/>
      <c r="G124" s="204"/>
      <c r="H124" s="204"/>
      <c r="I124" s="204"/>
      <c r="J124" s="204"/>
      <c r="K124" s="204"/>
      <c r="L124" s="204"/>
    </row>
    <row r="125" spans="1:12" x14ac:dyDescent="0.25">
      <c r="A125" s="204"/>
      <c r="B125" s="204" t="s">
        <v>204</v>
      </c>
      <c r="C125" s="204"/>
      <c r="D125" s="204"/>
      <c r="E125" s="204"/>
      <c r="F125" s="204"/>
      <c r="G125" s="204"/>
      <c r="H125" s="204"/>
      <c r="I125" s="204"/>
      <c r="J125" s="204"/>
      <c r="K125" s="204"/>
      <c r="L125" s="204"/>
    </row>
    <row r="126" spans="1:12" x14ac:dyDescent="0.25">
      <c r="A126" s="204"/>
      <c r="B126" s="204"/>
      <c r="C126" s="204"/>
      <c r="D126" s="204"/>
      <c r="E126" s="204"/>
      <c r="F126" s="204"/>
      <c r="G126" s="204"/>
      <c r="H126" s="204"/>
      <c r="I126" s="204"/>
      <c r="J126" s="204"/>
      <c r="K126" s="204"/>
      <c r="L126" s="204"/>
    </row>
    <row r="127" spans="1:12" s="165" customFormat="1" x14ac:dyDescent="0.25">
      <c r="A127" s="204" t="s">
        <v>2</v>
      </c>
      <c r="B127" s="204" t="s">
        <v>280</v>
      </c>
      <c r="C127" s="204"/>
      <c r="D127" s="204"/>
      <c r="E127" s="204"/>
      <c r="F127" s="204"/>
      <c r="G127" s="204"/>
      <c r="H127" s="204"/>
      <c r="I127" s="204"/>
      <c r="J127" s="204"/>
      <c r="K127" s="204"/>
      <c r="L127" s="204"/>
    </row>
    <row r="128" spans="1:12" x14ac:dyDescent="0.25">
      <c r="A128" s="204"/>
      <c r="B128" s="204" t="s">
        <v>281</v>
      </c>
      <c r="C128" s="204"/>
      <c r="D128" s="204"/>
      <c r="E128" s="204"/>
      <c r="F128" s="204"/>
      <c r="G128" s="204"/>
      <c r="H128" s="204"/>
      <c r="I128" s="204"/>
      <c r="J128" s="204"/>
      <c r="K128" s="204"/>
      <c r="L128" s="204"/>
    </row>
    <row r="129" spans="1:36" x14ac:dyDescent="0.25">
      <c r="A129" s="204"/>
      <c r="B129" s="204" t="s">
        <v>282</v>
      </c>
      <c r="C129" s="204"/>
      <c r="D129" s="204"/>
      <c r="E129" s="204"/>
      <c r="F129" s="204"/>
      <c r="G129" s="204"/>
      <c r="H129" s="204"/>
      <c r="I129" s="204"/>
      <c r="J129" s="204"/>
      <c r="K129" s="204"/>
      <c r="L129" s="204"/>
    </row>
    <row r="130" spans="1:36" x14ac:dyDescent="0.25">
      <c r="A130" s="204"/>
      <c r="B130" s="204" t="s">
        <v>283</v>
      </c>
      <c r="C130" s="204"/>
      <c r="D130" s="204"/>
      <c r="E130" s="204"/>
      <c r="F130" s="204"/>
      <c r="G130" s="204"/>
      <c r="H130" s="204"/>
      <c r="I130" s="204"/>
      <c r="J130" s="204"/>
      <c r="K130" s="204"/>
      <c r="L130" s="204"/>
      <c r="M130" s="204"/>
      <c r="N130" s="204"/>
      <c r="O130" s="204"/>
    </row>
    <row r="131" spans="1:36" x14ac:dyDescent="0.25">
      <c r="A131" s="204"/>
      <c r="B131" s="204" t="s">
        <v>230</v>
      </c>
      <c r="C131" s="204"/>
      <c r="D131" s="204"/>
      <c r="E131" s="204"/>
      <c r="F131" s="204"/>
      <c r="G131" s="204"/>
      <c r="H131" s="204"/>
      <c r="I131" s="204"/>
      <c r="J131" s="204"/>
      <c r="K131" s="204"/>
      <c r="L131" s="204"/>
      <c r="M131" s="204"/>
      <c r="N131" s="204"/>
      <c r="O131" s="204"/>
    </row>
    <row r="132" spans="1:36" x14ac:dyDescent="0.25">
      <c r="A132" s="204"/>
      <c r="B132" s="204" t="s">
        <v>284</v>
      </c>
      <c r="C132" s="204"/>
      <c r="D132" s="204"/>
      <c r="E132" s="204"/>
      <c r="F132" s="204"/>
      <c r="G132" s="204"/>
      <c r="H132" s="204"/>
      <c r="I132" s="204"/>
      <c r="J132" s="204"/>
      <c r="K132" s="204"/>
      <c r="L132" s="204"/>
      <c r="M132" s="204"/>
      <c r="N132" s="204"/>
      <c r="O132" s="204"/>
    </row>
    <row r="133" spans="1:36" s="165" customFormat="1" x14ac:dyDescent="0.25">
      <c r="A133" s="204"/>
      <c r="B133" s="204" t="s">
        <v>285</v>
      </c>
      <c r="C133" s="204"/>
      <c r="D133" s="204"/>
      <c r="E133" s="204"/>
      <c r="F133" s="204"/>
      <c r="G133" s="204"/>
      <c r="H133" s="204"/>
      <c r="I133" s="204"/>
      <c r="J133" s="204"/>
      <c r="K133" s="204"/>
      <c r="L133" s="204"/>
      <c r="M133" s="204"/>
      <c r="N133" s="204"/>
      <c r="O133" s="204"/>
    </row>
    <row r="134" spans="1:36" s="165" customFormat="1" x14ac:dyDescent="0.25">
      <c r="A134" s="204"/>
      <c r="B134" s="204" t="s">
        <v>316</v>
      </c>
      <c r="C134" s="204"/>
      <c r="D134" s="204"/>
      <c r="E134" s="204"/>
      <c r="F134" s="204"/>
      <c r="G134" s="204"/>
      <c r="H134" s="204"/>
      <c r="I134" s="204"/>
      <c r="J134" s="204"/>
      <c r="K134" s="204"/>
      <c r="L134" s="204"/>
      <c r="M134" s="204"/>
      <c r="N134" s="204"/>
      <c r="O134" s="204"/>
    </row>
    <row r="135" spans="1:36" x14ac:dyDescent="0.25">
      <c r="A135" s="204"/>
      <c r="B135" s="204"/>
      <c r="C135" s="204"/>
      <c r="D135" s="204"/>
      <c r="E135" s="204"/>
      <c r="F135" s="204"/>
      <c r="G135" s="204"/>
      <c r="H135" s="204"/>
      <c r="I135" s="204"/>
      <c r="J135" s="204"/>
      <c r="K135" s="204"/>
      <c r="L135" s="204"/>
      <c r="M135" s="204"/>
      <c r="N135" s="204"/>
      <c r="O135" s="204"/>
    </row>
    <row r="136" spans="1:36" x14ac:dyDescent="0.25">
      <c r="A136" s="248" t="s">
        <v>300</v>
      </c>
      <c r="B136" s="249" t="s">
        <v>301</v>
      </c>
      <c r="C136" s="204"/>
      <c r="D136" s="204"/>
      <c r="E136" s="204"/>
      <c r="F136" s="204"/>
      <c r="G136" s="204"/>
      <c r="H136" s="204"/>
      <c r="I136" s="204"/>
      <c r="J136" s="204"/>
      <c r="K136" s="204"/>
      <c r="L136" s="204"/>
    </row>
    <row r="137" spans="1:36" x14ac:dyDescent="0.25">
      <c r="A137" s="204"/>
      <c r="B137" s="248"/>
      <c r="C137" s="204"/>
      <c r="D137" s="204"/>
      <c r="E137" s="204"/>
      <c r="F137" s="204"/>
      <c r="G137" s="204"/>
      <c r="H137" s="204"/>
      <c r="I137" s="204"/>
      <c r="J137" s="204"/>
      <c r="K137" s="204"/>
      <c r="L137" s="204"/>
    </row>
    <row r="138" spans="1:36" s="165" customFormat="1" x14ac:dyDescent="0.25">
      <c r="A138" t="s">
        <v>1</v>
      </c>
      <c r="B138" t="s">
        <v>269</v>
      </c>
      <c r="C138"/>
      <c r="D138"/>
      <c r="E138"/>
      <c r="F138"/>
      <c r="G138"/>
      <c r="H138"/>
      <c r="I138"/>
      <c r="J138"/>
      <c r="K138"/>
      <c r="L138"/>
      <c r="M138"/>
      <c r="N138"/>
      <c r="O138"/>
      <c r="P138"/>
      <c r="Q138"/>
      <c r="R138"/>
      <c r="S138"/>
      <c r="T138"/>
      <c r="U138"/>
      <c r="V138"/>
      <c r="W138"/>
      <c r="X138"/>
      <c r="Y138"/>
      <c r="Z138"/>
      <c r="AA138"/>
      <c r="AB138"/>
      <c r="AC138"/>
      <c r="AD138"/>
      <c r="AE138"/>
      <c r="AF138"/>
      <c r="AG138"/>
      <c r="AH138"/>
      <c r="AI138"/>
      <c r="AJ138"/>
    </row>
    <row r="139" spans="1:36" s="165" customFormat="1" x14ac:dyDescent="0.25">
      <c r="A139"/>
      <c r="B139" s="165" t="s">
        <v>267</v>
      </c>
      <c r="C139"/>
      <c r="D139"/>
      <c r="E139"/>
      <c r="F139"/>
      <c r="G139"/>
      <c r="H139"/>
      <c r="I139"/>
      <c r="J139"/>
      <c r="K139"/>
      <c r="L139"/>
      <c r="M139"/>
      <c r="N139"/>
      <c r="O139"/>
      <c r="P139"/>
      <c r="Q139"/>
      <c r="R139"/>
      <c r="S139"/>
      <c r="T139"/>
      <c r="U139"/>
      <c r="V139"/>
      <c r="W139"/>
      <c r="X139"/>
      <c r="Y139"/>
      <c r="Z139"/>
      <c r="AA139"/>
      <c r="AB139"/>
      <c r="AC139"/>
      <c r="AD139"/>
      <c r="AE139"/>
      <c r="AF139"/>
      <c r="AG139"/>
      <c r="AH139"/>
      <c r="AI139"/>
      <c r="AJ139"/>
    </row>
    <row r="140" spans="1:36" s="165" customFormat="1" x14ac:dyDescent="0.25">
      <c r="A140"/>
      <c r="B140" s="165" t="s">
        <v>270</v>
      </c>
      <c r="C140"/>
      <c r="D140"/>
      <c r="E140"/>
      <c r="F140"/>
      <c r="G140"/>
      <c r="H140"/>
      <c r="I140"/>
      <c r="J140"/>
      <c r="K140"/>
      <c r="L140"/>
      <c r="M140"/>
      <c r="N140"/>
      <c r="O140"/>
      <c r="P140"/>
      <c r="Q140"/>
      <c r="R140"/>
      <c r="S140"/>
      <c r="T140"/>
      <c r="U140"/>
      <c r="V140"/>
      <c r="W140"/>
      <c r="X140"/>
      <c r="Y140"/>
      <c r="Z140"/>
      <c r="AA140"/>
      <c r="AB140"/>
      <c r="AC140"/>
      <c r="AD140"/>
      <c r="AE140"/>
      <c r="AF140"/>
      <c r="AG140"/>
      <c r="AH140"/>
      <c r="AI140"/>
      <c r="AJ140"/>
    </row>
    <row r="141" spans="1:36" s="165" customFormat="1" x14ac:dyDescent="0.25">
      <c r="A141"/>
      <c r="B141" s="165" t="s">
        <v>268</v>
      </c>
      <c r="C141"/>
      <c r="D141"/>
      <c r="E141"/>
      <c r="F141"/>
      <c r="G141"/>
      <c r="H141"/>
      <c r="I141"/>
      <c r="J141"/>
      <c r="K141"/>
      <c r="L141"/>
      <c r="M141"/>
      <c r="N141"/>
      <c r="O141"/>
      <c r="P141"/>
      <c r="Q141"/>
      <c r="R141"/>
      <c r="S141"/>
      <c r="T141"/>
      <c r="U141"/>
      <c r="V141"/>
      <c r="W141"/>
      <c r="X141"/>
      <c r="Y141"/>
      <c r="Z141"/>
      <c r="AA141"/>
      <c r="AB141"/>
      <c r="AC141"/>
      <c r="AD141"/>
      <c r="AE141"/>
      <c r="AF141"/>
      <c r="AG141"/>
      <c r="AH141"/>
      <c r="AI141"/>
      <c r="AJ141"/>
    </row>
    <row r="142" spans="1:36" s="165" customFormat="1" x14ac:dyDescent="0.25">
      <c r="A142"/>
      <c r="B142" s="165" t="s">
        <v>274</v>
      </c>
      <c r="C142"/>
      <c r="D142"/>
      <c r="E142"/>
      <c r="F142"/>
      <c r="G142"/>
      <c r="H142"/>
      <c r="I142"/>
      <c r="J142"/>
      <c r="K142"/>
      <c r="L142"/>
      <c r="M142"/>
      <c r="N142"/>
      <c r="O142"/>
      <c r="P142"/>
      <c r="Q142"/>
      <c r="R142"/>
      <c r="S142"/>
      <c r="T142"/>
      <c r="U142"/>
      <c r="V142"/>
      <c r="W142"/>
      <c r="X142"/>
      <c r="Y142"/>
      <c r="Z142"/>
      <c r="AA142"/>
      <c r="AB142"/>
      <c r="AC142"/>
      <c r="AD142"/>
      <c r="AE142"/>
      <c r="AF142"/>
      <c r="AG142"/>
      <c r="AH142"/>
      <c r="AI142"/>
      <c r="AJ142"/>
    </row>
    <row r="143" spans="1:36" s="165" customFormat="1" x14ac:dyDescent="0.25">
      <c r="A143"/>
      <c r="B143" t="s">
        <v>255</v>
      </c>
      <c r="C143"/>
      <c r="D143"/>
      <c r="E143"/>
      <c r="F143"/>
      <c r="G143"/>
      <c r="H143"/>
      <c r="I143"/>
      <c r="J143"/>
      <c r="K143"/>
      <c r="L143"/>
      <c r="M143"/>
      <c r="N143"/>
      <c r="O143"/>
      <c r="P143"/>
      <c r="Q143"/>
      <c r="R143"/>
      <c r="S143"/>
      <c r="T143"/>
      <c r="U143"/>
      <c r="V143"/>
      <c r="W143"/>
      <c r="X143"/>
      <c r="Y143"/>
      <c r="Z143"/>
      <c r="AA143"/>
      <c r="AB143"/>
      <c r="AC143"/>
      <c r="AD143"/>
      <c r="AE143"/>
      <c r="AF143"/>
      <c r="AG143"/>
      <c r="AH143"/>
      <c r="AI143"/>
      <c r="AJ143"/>
    </row>
    <row r="144" spans="1:36" x14ac:dyDescent="0.25">
      <c r="B144" t="s">
        <v>256</v>
      </c>
    </row>
    <row r="145" spans="1:12" x14ac:dyDescent="0.25">
      <c r="B145" t="s">
        <v>257</v>
      </c>
    </row>
    <row r="146" spans="1:12" x14ac:dyDescent="0.25">
      <c r="B146" t="s">
        <v>258</v>
      </c>
    </row>
    <row r="147" spans="1:12" x14ac:dyDescent="0.25">
      <c r="B147" t="s">
        <v>260</v>
      </c>
    </row>
    <row r="148" spans="1:12" x14ac:dyDescent="0.25">
      <c r="B148" t="s">
        <v>261</v>
      </c>
    </row>
    <row r="149" spans="1:12" x14ac:dyDescent="0.25">
      <c r="B149"/>
    </row>
    <row r="150" spans="1:12" x14ac:dyDescent="0.25">
      <c r="A150" s="204" t="s">
        <v>7</v>
      </c>
      <c r="B150" s="248" t="s">
        <v>306</v>
      </c>
      <c r="C150" s="204"/>
      <c r="D150" s="204"/>
      <c r="E150" s="204"/>
      <c r="F150" s="204"/>
      <c r="G150" s="204"/>
      <c r="H150" s="204"/>
      <c r="I150" s="204"/>
      <c r="J150" s="204"/>
      <c r="K150" s="204"/>
      <c r="L150" s="204"/>
    </row>
    <row r="151" spans="1:12" x14ac:dyDescent="0.25">
      <c r="A151" s="204"/>
      <c r="B151" s="248" t="s">
        <v>307</v>
      </c>
      <c r="C151" s="204"/>
      <c r="D151" s="204"/>
      <c r="E151" s="204"/>
      <c r="F151" s="204"/>
      <c r="G151" s="204"/>
      <c r="H151" s="204"/>
      <c r="I151" s="204"/>
      <c r="J151" s="204"/>
      <c r="K151" s="204"/>
      <c r="L151" s="204"/>
    </row>
    <row r="152" spans="1:12" x14ac:dyDescent="0.25">
      <c r="A152" s="204"/>
      <c r="B152" s="248" t="s">
        <v>308</v>
      </c>
      <c r="C152" s="204"/>
      <c r="D152" s="204"/>
      <c r="E152" s="204"/>
      <c r="F152" s="204"/>
      <c r="G152" s="204"/>
      <c r="H152" s="204"/>
      <c r="I152" s="204"/>
      <c r="J152" s="204"/>
      <c r="K152" s="204"/>
      <c r="L152" s="204"/>
    </row>
    <row r="153" spans="1:12" x14ac:dyDescent="0.25">
      <c r="B153" s="53" t="s">
        <v>309</v>
      </c>
      <c r="E153" s="204"/>
      <c r="F153" s="204"/>
      <c r="G153" s="204"/>
      <c r="H153" s="204"/>
      <c r="I153" s="204"/>
      <c r="J153" s="204"/>
      <c r="K153" s="204"/>
      <c r="L153" s="204"/>
    </row>
    <row r="154" spans="1:12" x14ac:dyDescent="0.25">
      <c r="B154" s="53" t="s">
        <v>310</v>
      </c>
      <c r="E154" s="204"/>
      <c r="F154" s="204"/>
      <c r="G154" s="204"/>
      <c r="H154" s="204"/>
      <c r="I154" s="204"/>
      <c r="J154" s="204"/>
      <c r="K154" s="204"/>
      <c r="L154" s="204"/>
    </row>
    <row r="155" spans="1:12" x14ac:dyDescent="0.25">
      <c r="B155" s="53" t="s">
        <v>311</v>
      </c>
      <c r="E155" s="204"/>
      <c r="F155" s="204"/>
      <c r="G155" s="204"/>
      <c r="H155" s="204"/>
      <c r="I155" s="204"/>
      <c r="J155" s="204"/>
      <c r="K155" s="204"/>
      <c r="L155" s="204"/>
    </row>
    <row r="156" spans="1:12" x14ac:dyDescent="0.25">
      <c r="B156"/>
    </row>
    <row r="157" spans="1:12" x14ac:dyDescent="0.25">
      <c r="A157" t="s">
        <v>6</v>
      </c>
      <c r="B157" s="27" t="s">
        <v>262</v>
      </c>
    </row>
    <row r="158" spans="1:12" x14ac:dyDescent="0.25">
      <c r="B158" t="s">
        <v>254</v>
      </c>
    </row>
    <row r="159" spans="1:12" x14ac:dyDescent="0.25">
      <c r="B159" s="53" t="s">
        <v>264</v>
      </c>
    </row>
    <row r="160" spans="1:12" x14ac:dyDescent="0.25">
      <c r="A160" s="204"/>
      <c r="B160" s="204"/>
      <c r="C160" s="204"/>
      <c r="D160" s="204"/>
      <c r="E160" s="204"/>
      <c r="F160" s="204"/>
      <c r="G160" s="204"/>
      <c r="H160" s="204"/>
      <c r="I160" s="204"/>
      <c r="J160" s="204"/>
      <c r="K160" s="204"/>
      <c r="L160" s="204"/>
    </row>
    <row r="161" spans="1:12" x14ac:dyDescent="0.25">
      <c r="A161" s="204" t="s">
        <v>225</v>
      </c>
      <c r="B161" s="204" t="s">
        <v>235</v>
      </c>
      <c r="C161" s="204"/>
      <c r="D161" s="204"/>
      <c r="E161" s="204"/>
      <c r="F161" s="204"/>
      <c r="G161" s="204"/>
      <c r="H161" s="204"/>
      <c r="I161" s="204"/>
      <c r="J161" s="204"/>
      <c r="K161" s="204"/>
      <c r="L161" s="204"/>
    </row>
    <row r="162" spans="1:12" x14ac:dyDescent="0.25">
      <c r="B162"/>
    </row>
    <row r="163" spans="1:12" x14ac:dyDescent="0.25">
      <c r="A163" s="204" t="s">
        <v>4</v>
      </c>
      <c r="B163" s="204" t="s">
        <v>315</v>
      </c>
    </row>
    <row r="165" spans="1:12" x14ac:dyDescent="0.25">
      <c r="A165" s="53" t="s">
        <v>324</v>
      </c>
      <c r="B165" s="259" t="s">
        <v>325</v>
      </c>
    </row>
    <row r="172" spans="1:12" x14ac:dyDescent="0.25">
      <c r="A172" s="204"/>
      <c r="B172" s="204"/>
    </row>
    <row r="173" spans="1:12" x14ac:dyDescent="0.25">
      <c r="A173" s="204"/>
      <c r="B173" s="204"/>
    </row>
    <row r="174" spans="1:12" x14ac:dyDescent="0.25">
      <c r="A174" s="204"/>
      <c r="B174" s="204"/>
    </row>
    <row r="175" spans="1:12" x14ac:dyDescent="0.25">
      <c r="A175" s="204"/>
      <c r="B175" s="205"/>
    </row>
    <row r="176" spans="1:12" x14ac:dyDescent="0.25">
      <c r="B176"/>
      <c r="D176" s="27"/>
      <c r="E176" s="27"/>
      <c r="F176" s="27"/>
      <c r="G176" s="27"/>
      <c r="H176" s="27"/>
      <c r="I176" s="27"/>
      <c r="J176" s="27"/>
      <c r="K176" s="27"/>
      <c r="L176" s="27"/>
    </row>
    <row r="177" spans="1:12" x14ac:dyDescent="0.25">
      <c r="B177"/>
      <c r="D177" s="27"/>
      <c r="E177" s="27"/>
      <c r="F177" s="27"/>
      <c r="G177" s="27"/>
      <c r="H177" s="27"/>
      <c r="I177" s="27"/>
      <c r="J177" s="27"/>
      <c r="K177" s="27"/>
      <c r="L177" s="27"/>
    </row>
    <row r="178" spans="1:12" x14ac:dyDescent="0.25">
      <c r="A178" s="54"/>
      <c r="B178" s="27"/>
      <c r="C178" s="27"/>
      <c r="D178" s="27"/>
      <c r="E178" s="27"/>
      <c r="F178" s="27"/>
      <c r="G178" s="27"/>
      <c r="H178" s="27"/>
      <c r="I178" s="27"/>
      <c r="J178" s="27"/>
      <c r="K178" s="27"/>
      <c r="L178" s="27"/>
    </row>
    <row r="179" spans="1:12" x14ac:dyDescent="0.25">
      <c r="A179" s="52"/>
      <c r="B179" s="27"/>
      <c r="C179" s="27"/>
      <c r="D179" s="27"/>
      <c r="E179" s="27"/>
      <c r="F179" s="27"/>
      <c r="G179" s="27"/>
      <c r="H179" s="27"/>
      <c r="I179" s="27"/>
      <c r="J179" s="27"/>
      <c r="K179" s="27"/>
      <c r="L179" s="27"/>
    </row>
    <row r="180" spans="1:12" x14ac:dyDescent="0.25">
      <c r="A180" s="52"/>
      <c r="B180" s="27"/>
      <c r="C180" s="73"/>
      <c r="D180" s="73"/>
      <c r="E180" s="55"/>
      <c r="F180" s="55"/>
      <c r="G180" s="27"/>
      <c r="H180" s="27"/>
      <c r="I180" s="27"/>
      <c r="J180" s="27"/>
      <c r="K180" s="27"/>
      <c r="L180" s="27"/>
    </row>
    <row r="181" spans="1:12" x14ac:dyDescent="0.25">
      <c r="B181" s="73"/>
    </row>
    <row r="182" spans="1:12" ht="13.5" x14ac:dyDescent="0.3">
      <c r="A182" s="68"/>
      <c r="C182" s="70"/>
      <c r="D182" s="70"/>
      <c r="E182" s="70"/>
      <c r="F182" s="70"/>
    </row>
    <row r="183" spans="1:12" ht="13.5" x14ac:dyDescent="0.3">
      <c r="B183" s="69"/>
    </row>
    <row r="184" spans="1:12" ht="13" x14ac:dyDescent="0.3">
      <c r="A184" s="74"/>
    </row>
    <row r="186" spans="1:12" x14ac:dyDescent="0.25">
      <c r="A186" s="75"/>
    </row>
    <row r="187" spans="1:12" x14ac:dyDescent="0.25">
      <c r="A187" s="75"/>
    </row>
  </sheetData>
  <mergeCells count="65">
    <mergeCell ref="L112:L113"/>
    <mergeCell ref="F112:F113"/>
    <mergeCell ref="G112:G113"/>
    <mergeCell ref="H112:H113"/>
    <mergeCell ref="I112:I113"/>
    <mergeCell ref="K112:K113"/>
    <mergeCell ref="A112:A113"/>
    <mergeCell ref="C112:C113"/>
    <mergeCell ref="D112:D113"/>
    <mergeCell ref="E112:E113"/>
    <mergeCell ref="J112:J113"/>
    <mergeCell ref="A107:L107"/>
    <mergeCell ref="A62:L62"/>
    <mergeCell ref="A63:L63"/>
    <mergeCell ref="A64:L64"/>
    <mergeCell ref="A74:L74"/>
    <mergeCell ref="A75:L75"/>
    <mergeCell ref="A84:L84"/>
    <mergeCell ref="A85:L85"/>
    <mergeCell ref="A102:L102"/>
    <mergeCell ref="A103:L103"/>
    <mergeCell ref="A106:L106"/>
    <mergeCell ref="A80:L81"/>
    <mergeCell ref="A68:L68"/>
    <mergeCell ref="A59:L59"/>
    <mergeCell ref="A60:L60"/>
    <mergeCell ref="A36:L36"/>
    <mergeCell ref="A37:L37"/>
    <mergeCell ref="A52:L52"/>
    <mergeCell ref="A53:L53"/>
    <mergeCell ref="A41:L41"/>
    <mergeCell ref="A45:L45"/>
    <mergeCell ref="A44:L44"/>
    <mergeCell ref="A49:L49"/>
    <mergeCell ref="A48:L48"/>
    <mergeCell ref="L38:L39"/>
    <mergeCell ref="L42:L43"/>
    <mergeCell ref="L46:L47"/>
    <mergeCell ref="L50:L51"/>
    <mergeCell ref="L54:L55"/>
    <mergeCell ref="L34:L35"/>
    <mergeCell ref="A34:A35"/>
    <mergeCell ref="B34:B35"/>
    <mergeCell ref="C34:C35"/>
    <mergeCell ref="D34:D35"/>
    <mergeCell ref="E34:E35"/>
    <mergeCell ref="F34:F35"/>
    <mergeCell ref="G34:G35"/>
    <mergeCell ref="H34:H35"/>
    <mergeCell ref="I34:I35"/>
    <mergeCell ref="J34:J35"/>
    <mergeCell ref="K34:K35"/>
    <mergeCell ref="A3:L3"/>
    <mergeCell ref="A32:L32"/>
    <mergeCell ref="A15:L15"/>
    <mergeCell ref="A16:L16"/>
    <mergeCell ref="A4:L4"/>
    <mergeCell ref="A14:L14"/>
    <mergeCell ref="A19:L19"/>
    <mergeCell ref="A20:L20"/>
    <mergeCell ref="A27:L27"/>
    <mergeCell ref="A28:L28"/>
    <mergeCell ref="A31:L31"/>
    <mergeCell ref="A24:L24"/>
    <mergeCell ref="A23:L23"/>
  </mergeCells>
  <phoneticPr fontId="13" type="noConversion"/>
  <pageMargins left="0.74803149606299213" right="0.74803149606299213" top="0.98425196850393704" bottom="0.98425196850393704" header="0.51181102362204722" footer="0.51181102362204722"/>
  <pageSetup paperSize="8"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zoomScaleNormal="100" workbookViewId="0">
      <selection activeCell="X8" sqref="X8"/>
    </sheetView>
  </sheetViews>
  <sheetFormatPr defaultRowHeight="12.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B28"/>
  <sheetViews>
    <sheetView workbookViewId="0">
      <selection activeCell="AB24" sqref="AB24"/>
    </sheetView>
  </sheetViews>
  <sheetFormatPr defaultRowHeight="12.5" x14ac:dyDescent="0.25"/>
  <cols>
    <col min="1" max="1" width="8.7265625" customWidth="1"/>
    <col min="2" max="4" width="7.7265625" customWidth="1"/>
    <col min="5" max="5" width="8.453125" customWidth="1"/>
    <col min="6" max="23" width="7.7265625" customWidth="1"/>
    <col min="24" max="24" width="8.81640625" customWidth="1"/>
    <col min="25" max="25" width="8.7265625" customWidth="1"/>
    <col min="26" max="28" width="8.54296875" customWidth="1"/>
    <col min="29" max="29" width="11.1796875" customWidth="1"/>
    <col min="30" max="30" width="11.26953125" customWidth="1"/>
    <col min="31" max="31" width="10.26953125" customWidth="1"/>
  </cols>
  <sheetData>
    <row r="1" spans="1:106" ht="55.5" customHeight="1" x14ac:dyDescent="0.25">
      <c r="A1" s="42"/>
      <c r="B1" s="43"/>
      <c r="C1" s="43"/>
      <c r="D1" s="43"/>
      <c r="E1" s="43"/>
      <c r="F1" s="43"/>
      <c r="G1" s="43"/>
      <c r="H1" s="43"/>
      <c r="I1" s="43"/>
      <c r="J1" s="43"/>
      <c r="K1" s="43"/>
      <c r="L1" s="44"/>
      <c r="M1" s="44"/>
      <c r="N1" s="44"/>
      <c r="O1" s="44"/>
      <c r="P1" s="44"/>
      <c r="Q1" s="44"/>
      <c r="R1" s="44"/>
      <c r="S1" s="44"/>
      <c r="T1" s="44"/>
      <c r="U1" s="44"/>
      <c r="V1" s="44"/>
      <c r="W1" s="44"/>
      <c r="X1" s="44"/>
      <c r="Y1" s="44"/>
      <c r="Z1" s="44"/>
      <c r="AA1" s="44"/>
      <c r="AB1" s="44"/>
      <c r="AC1" s="81" t="s">
        <v>241</v>
      </c>
      <c r="AD1" s="81" t="s">
        <v>242</v>
      </c>
      <c r="AE1" s="81" t="s">
        <v>244</v>
      </c>
      <c r="AF1" s="82" t="s">
        <v>243</v>
      </c>
    </row>
    <row r="2" spans="1:106" ht="20.25" customHeight="1" thickBot="1" x14ac:dyDescent="0.35">
      <c r="A2" s="324" t="s">
        <v>208</v>
      </c>
      <c r="B2" s="324"/>
      <c r="C2" s="324"/>
      <c r="D2" s="324"/>
      <c r="E2" s="324"/>
      <c r="F2" s="3"/>
      <c r="G2" s="3"/>
      <c r="H2" s="3"/>
      <c r="I2" s="3"/>
      <c r="J2" s="3"/>
      <c r="K2" s="3"/>
      <c r="L2" s="2"/>
      <c r="M2" s="2"/>
      <c r="N2" s="4"/>
      <c r="O2" s="4"/>
      <c r="P2" s="4"/>
      <c r="Q2" s="4"/>
      <c r="R2" s="4"/>
      <c r="S2" s="4"/>
      <c r="T2" s="4"/>
      <c r="U2" s="4"/>
      <c r="V2" s="4"/>
      <c r="W2" s="4"/>
      <c r="X2" s="4"/>
      <c r="Y2" s="4"/>
      <c r="Z2" s="4"/>
      <c r="AA2" s="4"/>
      <c r="AB2" s="4"/>
      <c r="AC2" s="83"/>
      <c r="AD2" s="84"/>
      <c r="AE2" s="84"/>
      <c r="AF2" s="85"/>
    </row>
    <row r="3" spans="1:106" s="27" customFormat="1" x14ac:dyDescent="0.25">
      <c r="A3" s="41"/>
      <c r="B3" s="76" t="s">
        <v>103</v>
      </c>
      <c r="C3" s="76" t="s">
        <v>104</v>
      </c>
      <c r="D3" s="76" t="s">
        <v>105</v>
      </c>
      <c r="E3" s="76" t="s">
        <v>106</v>
      </c>
      <c r="F3" s="76" t="s">
        <v>107</v>
      </c>
      <c r="G3" s="76" t="s">
        <v>108</v>
      </c>
      <c r="H3" s="76" t="s">
        <v>109</v>
      </c>
      <c r="I3" s="76" t="s">
        <v>110</v>
      </c>
      <c r="J3" s="76" t="s">
        <v>111</v>
      </c>
      <c r="K3" s="76" t="s">
        <v>112</v>
      </c>
      <c r="L3" s="76" t="s">
        <v>113</v>
      </c>
      <c r="M3" s="76" t="s">
        <v>114</v>
      </c>
      <c r="N3" s="23" t="s">
        <v>115</v>
      </c>
      <c r="O3" s="23" t="s">
        <v>116</v>
      </c>
      <c r="P3" s="23" t="s">
        <v>117</v>
      </c>
      <c r="Q3" s="23" t="s">
        <v>118</v>
      </c>
      <c r="R3" s="23" t="s">
        <v>121</v>
      </c>
      <c r="S3" s="23" t="s">
        <v>123</v>
      </c>
      <c r="T3" s="23" t="s">
        <v>134</v>
      </c>
      <c r="U3" s="23" t="s">
        <v>136</v>
      </c>
      <c r="V3" s="23" t="s">
        <v>137</v>
      </c>
      <c r="W3" s="23" t="s">
        <v>138</v>
      </c>
      <c r="X3" s="80" t="s">
        <v>203</v>
      </c>
      <c r="Y3" s="80" t="s">
        <v>206</v>
      </c>
      <c r="Z3" s="80" t="s">
        <v>228</v>
      </c>
      <c r="AA3" s="80" t="s">
        <v>232</v>
      </c>
      <c r="AB3" s="80" t="s">
        <v>240</v>
      </c>
      <c r="AC3" s="170"/>
      <c r="AD3" s="170"/>
      <c r="AE3" s="170"/>
      <c r="AF3" s="170"/>
    </row>
    <row r="4" spans="1:106" s="27" customFormat="1" x14ac:dyDescent="0.25">
      <c r="A4" s="39" t="s">
        <v>0</v>
      </c>
      <c r="B4" s="32">
        <v>197363</v>
      </c>
      <c r="C4" s="32">
        <v>217278</v>
      </c>
      <c r="D4" s="32">
        <v>238254</v>
      </c>
      <c r="E4" s="32">
        <v>249308</v>
      </c>
      <c r="F4" s="32">
        <v>255895</v>
      </c>
      <c r="G4" s="32">
        <v>292399</v>
      </c>
      <c r="H4" s="32">
        <v>366193</v>
      </c>
      <c r="I4" s="32">
        <v>264576</v>
      </c>
      <c r="J4" s="32">
        <v>270399</v>
      </c>
      <c r="K4" s="32">
        <v>276233</v>
      </c>
      <c r="L4" s="32">
        <v>297249</v>
      </c>
      <c r="M4" s="32">
        <v>300350</v>
      </c>
      <c r="N4" s="59">
        <v>306865</v>
      </c>
      <c r="O4" s="61">
        <v>367631</v>
      </c>
      <c r="P4" s="61">
        <v>386713</v>
      </c>
      <c r="Q4" s="61">
        <v>382166</v>
      </c>
      <c r="R4" s="61">
        <f>'[1]All Stats'!C11</f>
        <v>381811</v>
      </c>
      <c r="S4" s="61">
        <v>308958</v>
      </c>
      <c r="T4" s="61">
        <v>327328</v>
      </c>
      <c r="U4" s="61">
        <v>315101</v>
      </c>
      <c r="V4" s="61">
        <v>316305</v>
      </c>
      <c r="W4" s="61">
        <v>336688</v>
      </c>
      <c r="X4" s="61">
        <v>332587</v>
      </c>
      <c r="Y4" s="166">
        <v>336716.57</v>
      </c>
      <c r="Z4" s="196">
        <v>342438.66</v>
      </c>
      <c r="AA4" s="167">
        <v>347464.52</v>
      </c>
      <c r="AB4" s="232">
        <v>352284.15999999997</v>
      </c>
      <c r="AC4" s="171">
        <f>AB4-B4</f>
        <v>154921.15999999997</v>
      </c>
      <c r="AD4" s="172">
        <f>AC4/B4</f>
        <v>0.78495543744268159</v>
      </c>
      <c r="AE4" s="173">
        <f>AB4-AA4</f>
        <v>4819.6399999999558</v>
      </c>
      <c r="AF4" s="172">
        <f>AE4/AA4</f>
        <v>1.3870883853119608E-2</v>
      </c>
    </row>
    <row r="5" spans="1:106" s="27" customFormat="1" x14ac:dyDescent="0.25">
      <c r="A5" s="39" t="s">
        <v>1</v>
      </c>
      <c r="B5" s="32">
        <v>28233</v>
      </c>
      <c r="C5" s="32">
        <v>32927</v>
      </c>
      <c r="D5" s="32">
        <v>38567</v>
      </c>
      <c r="E5" s="32">
        <v>40909</v>
      </c>
      <c r="F5" s="32">
        <v>50448</v>
      </c>
      <c r="G5" s="32">
        <v>45396</v>
      </c>
      <c r="H5" s="32">
        <v>57739</v>
      </c>
      <c r="I5" s="32">
        <v>82227</v>
      </c>
      <c r="J5" s="32">
        <v>83547</v>
      </c>
      <c r="K5" s="32">
        <v>84192</v>
      </c>
      <c r="L5" s="32">
        <v>85355</v>
      </c>
      <c r="M5" s="32">
        <v>86004</v>
      </c>
      <c r="N5" s="31">
        <v>87365</v>
      </c>
      <c r="O5" s="31">
        <v>89575</v>
      </c>
      <c r="P5" s="31">
        <v>91849</v>
      </c>
      <c r="Q5" s="31">
        <v>94003</v>
      </c>
      <c r="R5" s="31">
        <f>'[1]All Stats'!E11</f>
        <v>96106</v>
      </c>
      <c r="S5" s="31">
        <v>99393</v>
      </c>
      <c r="T5" s="31">
        <v>101912</v>
      </c>
      <c r="U5" s="31">
        <v>102684</v>
      </c>
      <c r="V5" s="31">
        <v>103131</v>
      </c>
      <c r="W5" s="31">
        <v>103808</v>
      </c>
      <c r="X5" s="61">
        <v>104419</v>
      </c>
      <c r="Y5" s="167">
        <v>103808</v>
      </c>
      <c r="Z5" s="196">
        <v>103808</v>
      </c>
      <c r="AA5" s="167">
        <v>105215</v>
      </c>
      <c r="AB5" s="226">
        <v>106364</v>
      </c>
      <c r="AC5" s="171">
        <f t="shared" ref="AC5:AC14" si="0">AB5-B5</f>
        <v>78131</v>
      </c>
      <c r="AD5" s="172">
        <f>AC5/B5</f>
        <v>2.7673644316934083</v>
      </c>
      <c r="AE5" s="173">
        <f t="shared" ref="AE5:AE12" si="1">AB5-AA5</f>
        <v>1149</v>
      </c>
      <c r="AF5" s="172">
        <f t="shared" ref="AF5:AF12" si="2">AE5/AA5</f>
        <v>1.0920496126978093E-2</v>
      </c>
    </row>
    <row r="6" spans="1:106" s="27" customFormat="1" x14ac:dyDescent="0.25">
      <c r="A6" s="39" t="s">
        <v>2</v>
      </c>
      <c r="B6" s="32">
        <v>42516</v>
      </c>
      <c r="C6" s="32">
        <v>43500</v>
      </c>
      <c r="D6" s="32">
        <v>43892</v>
      </c>
      <c r="E6" s="32">
        <v>44455</v>
      </c>
      <c r="F6" s="32">
        <v>47105</v>
      </c>
      <c r="G6" s="32">
        <v>58262</v>
      </c>
      <c r="H6" s="32">
        <v>49655</v>
      </c>
      <c r="I6" s="32">
        <v>53081</v>
      </c>
      <c r="J6" s="32">
        <v>54591</v>
      </c>
      <c r="K6" s="32">
        <v>57096</v>
      </c>
      <c r="L6" s="32">
        <v>57667</v>
      </c>
      <c r="M6" s="32">
        <v>58516</v>
      </c>
      <c r="N6" s="31">
        <v>59842</v>
      </c>
      <c r="O6" s="31">
        <v>67239</v>
      </c>
      <c r="P6" s="31">
        <v>69097</v>
      </c>
      <c r="Q6" s="31">
        <v>72640</v>
      </c>
      <c r="R6" s="31">
        <f>'[1]All Stats'!D11</f>
        <v>76870</v>
      </c>
      <c r="S6" s="31">
        <v>76812</v>
      </c>
      <c r="T6" s="31">
        <v>79161</v>
      </c>
      <c r="U6" s="31">
        <v>81181</v>
      </c>
      <c r="V6" s="31">
        <v>82806</v>
      </c>
      <c r="W6" s="31">
        <v>84296</v>
      </c>
      <c r="X6" s="61">
        <v>85688</v>
      </c>
      <c r="Y6" s="167">
        <v>86967</v>
      </c>
      <c r="Z6" s="196">
        <v>88094</v>
      </c>
      <c r="AA6" s="167">
        <v>89136</v>
      </c>
      <c r="AB6" s="226">
        <v>90409</v>
      </c>
      <c r="AC6" s="171">
        <f t="shared" si="0"/>
        <v>47893</v>
      </c>
      <c r="AD6" s="172">
        <f>AC6/B6</f>
        <v>1.1264700348104244</v>
      </c>
      <c r="AE6" s="173">
        <f t="shared" si="1"/>
        <v>1273</v>
      </c>
      <c r="AF6" s="172">
        <f t="shared" si="2"/>
        <v>1.4281547298510142E-2</v>
      </c>
    </row>
    <row r="7" spans="1:106" s="27" customFormat="1" x14ac:dyDescent="0.25">
      <c r="A7" s="39" t="s">
        <v>3</v>
      </c>
      <c r="B7" s="32">
        <v>24211</v>
      </c>
      <c r="C7" s="32">
        <v>24687</v>
      </c>
      <c r="D7" s="32">
        <v>25647</v>
      </c>
      <c r="E7" s="32">
        <v>26361</v>
      </c>
      <c r="F7" s="32">
        <v>26639</v>
      </c>
      <c r="G7" s="32">
        <v>34068</v>
      </c>
      <c r="H7" s="32">
        <v>34556</v>
      </c>
      <c r="I7" s="32">
        <v>34924</v>
      </c>
      <c r="J7" s="32">
        <v>35083</v>
      </c>
      <c r="K7" s="32">
        <v>35424</v>
      </c>
      <c r="L7" s="32">
        <v>35909</v>
      </c>
      <c r="M7" s="32">
        <v>36835</v>
      </c>
      <c r="N7" s="31">
        <v>40285</v>
      </c>
      <c r="O7" s="31">
        <v>44236</v>
      </c>
      <c r="P7" s="31">
        <v>46241</v>
      </c>
      <c r="Q7" s="31">
        <v>47877</v>
      </c>
      <c r="R7" s="31">
        <f>'[1]All Stats'!J11</f>
        <v>49624</v>
      </c>
      <c r="S7" s="31">
        <v>51969</v>
      </c>
      <c r="T7" s="31">
        <v>55868</v>
      </c>
      <c r="U7" s="31">
        <v>59346</v>
      </c>
      <c r="V7" s="31">
        <v>63314</v>
      </c>
      <c r="W7" s="31">
        <v>65000</v>
      </c>
      <c r="X7" s="61">
        <v>66407</v>
      </c>
      <c r="Y7" s="167">
        <v>66951</v>
      </c>
      <c r="Z7" s="196">
        <v>66664</v>
      </c>
      <c r="AA7" s="167">
        <v>66567</v>
      </c>
      <c r="AB7" s="219">
        <v>66567</v>
      </c>
      <c r="AC7" s="171">
        <f t="shared" si="0"/>
        <v>42356</v>
      </c>
      <c r="AD7" s="172">
        <f>AC7/B7</f>
        <v>1.7494527280987981</v>
      </c>
      <c r="AE7" s="173">
        <f t="shared" si="1"/>
        <v>0</v>
      </c>
      <c r="AF7" s="172">
        <f t="shared" si="2"/>
        <v>0</v>
      </c>
    </row>
    <row r="8" spans="1:106" s="27" customFormat="1" x14ac:dyDescent="0.25">
      <c r="A8" s="39" t="s">
        <v>4</v>
      </c>
      <c r="B8" s="32">
        <v>0</v>
      </c>
      <c r="C8" s="32">
        <v>0</v>
      </c>
      <c r="D8" s="32">
        <v>15430</v>
      </c>
      <c r="E8" s="32">
        <v>16575</v>
      </c>
      <c r="F8" s="32">
        <v>0</v>
      </c>
      <c r="G8" s="32">
        <v>40000</v>
      </c>
      <c r="H8" s="32">
        <v>44969</v>
      </c>
      <c r="I8" s="32">
        <v>50221</v>
      </c>
      <c r="J8" s="32">
        <v>51650</v>
      </c>
      <c r="K8" s="32">
        <v>53866</v>
      </c>
      <c r="L8" s="32">
        <v>64415</v>
      </c>
      <c r="M8" s="32">
        <v>66255</v>
      </c>
      <c r="N8" s="31">
        <v>67832</v>
      </c>
      <c r="O8" s="31">
        <v>74103</v>
      </c>
      <c r="P8" s="31">
        <v>74994</v>
      </c>
      <c r="Q8" s="31">
        <v>75792</v>
      </c>
      <c r="R8" s="31">
        <f>'[1]All Stats'!I11</f>
        <v>77118</v>
      </c>
      <c r="S8" s="31">
        <v>79500</v>
      </c>
      <c r="T8" s="31">
        <v>81463</v>
      </c>
      <c r="U8" s="31">
        <v>82471</v>
      </c>
      <c r="V8" s="31">
        <v>83450</v>
      </c>
      <c r="W8" s="31">
        <v>84461</v>
      </c>
      <c r="X8" s="61">
        <v>83461</v>
      </c>
      <c r="Y8" s="167">
        <v>86043</v>
      </c>
      <c r="Z8" s="196">
        <v>86285.5</v>
      </c>
      <c r="AA8" s="167">
        <v>86499</v>
      </c>
      <c r="AB8" s="232">
        <v>86746</v>
      </c>
      <c r="AC8" s="171">
        <f t="shared" si="0"/>
        <v>86746</v>
      </c>
      <c r="AD8" s="172">
        <f>AC8/D8</f>
        <v>5.6219053791315616</v>
      </c>
      <c r="AE8" s="173">
        <f t="shared" si="1"/>
        <v>247</v>
      </c>
      <c r="AF8" s="172">
        <f t="shared" si="2"/>
        <v>2.8555243413218648E-3</v>
      </c>
    </row>
    <row r="9" spans="1:106" s="27" customFormat="1" x14ac:dyDescent="0.25">
      <c r="A9" s="39" t="s">
        <v>6</v>
      </c>
      <c r="B9" s="32">
        <v>9279</v>
      </c>
      <c r="C9" s="32">
        <v>8335</v>
      </c>
      <c r="D9" s="32">
        <v>8740</v>
      </c>
      <c r="E9" s="32">
        <v>9033</v>
      </c>
      <c r="F9" s="32">
        <v>9313</v>
      </c>
      <c r="G9" s="32">
        <v>9831</v>
      </c>
      <c r="H9" s="32">
        <v>10235</v>
      </c>
      <c r="I9" s="32">
        <v>14674</v>
      </c>
      <c r="J9" s="32">
        <v>14855</v>
      </c>
      <c r="K9" s="32">
        <v>14855</v>
      </c>
      <c r="L9" s="32">
        <v>14857</v>
      </c>
      <c r="M9" s="32">
        <v>14859</v>
      </c>
      <c r="N9" s="31">
        <v>14859</v>
      </c>
      <c r="O9" s="31">
        <v>14859</v>
      </c>
      <c r="P9" s="31">
        <v>14864</v>
      </c>
      <c r="Q9" s="31">
        <v>14865</v>
      </c>
      <c r="R9" s="31">
        <f>'[1]All Stats'!H11</f>
        <v>14865</v>
      </c>
      <c r="S9" s="31">
        <v>14874</v>
      </c>
      <c r="T9" s="31">
        <v>14895</v>
      </c>
      <c r="U9" s="31">
        <v>14895</v>
      </c>
      <c r="V9" s="31">
        <v>14898</v>
      </c>
      <c r="W9" s="31">
        <v>14899</v>
      </c>
      <c r="X9" s="61">
        <v>14903</v>
      </c>
      <c r="Y9" s="167">
        <v>14908</v>
      </c>
      <c r="Z9" s="196">
        <v>14909</v>
      </c>
      <c r="AA9" s="167">
        <v>14911</v>
      </c>
      <c r="AB9" s="226">
        <v>14919</v>
      </c>
      <c r="AC9" s="171">
        <f t="shared" si="0"/>
        <v>5640</v>
      </c>
      <c r="AD9" s="172">
        <f>AC9/B9</f>
        <v>0.60782411897833821</v>
      </c>
      <c r="AE9" s="173">
        <f t="shared" si="1"/>
        <v>8</v>
      </c>
      <c r="AF9" s="172">
        <f t="shared" si="2"/>
        <v>5.365166655489236E-4</v>
      </c>
    </row>
    <row r="10" spans="1:106" s="27" customFormat="1" x14ac:dyDescent="0.25">
      <c r="A10" s="39" t="s">
        <v>7</v>
      </c>
      <c r="B10" s="32">
        <v>0</v>
      </c>
      <c r="C10" s="32">
        <v>15700</v>
      </c>
      <c r="D10" s="32">
        <v>16143</v>
      </c>
      <c r="E10" s="32">
        <v>16460</v>
      </c>
      <c r="F10" s="32">
        <v>16990</v>
      </c>
      <c r="G10" s="32">
        <v>15698</v>
      </c>
      <c r="H10" s="32">
        <v>16002</v>
      </c>
      <c r="I10" s="32">
        <v>16706</v>
      </c>
      <c r="J10" s="32">
        <v>16784</v>
      </c>
      <c r="K10" s="32">
        <v>17359</v>
      </c>
      <c r="L10" s="32">
        <v>17449</v>
      </c>
      <c r="M10" s="32">
        <v>17487</v>
      </c>
      <c r="N10" s="31">
        <v>17850</v>
      </c>
      <c r="O10" s="31">
        <v>17885</v>
      </c>
      <c r="P10" s="31">
        <v>17885</v>
      </c>
      <c r="Q10" s="31">
        <v>19700</v>
      </c>
      <c r="R10" s="31">
        <f>'[1]All Stats'!G11</f>
        <v>20134</v>
      </c>
      <c r="S10" s="31">
        <v>20433</v>
      </c>
      <c r="T10" s="31">
        <v>20433</v>
      </c>
      <c r="U10" s="31">
        <v>20730</v>
      </c>
      <c r="V10" s="31">
        <v>20730</v>
      </c>
      <c r="W10" s="31">
        <v>21090</v>
      </c>
      <c r="X10" s="61">
        <v>22213</v>
      </c>
      <c r="Y10" s="167">
        <v>22959</v>
      </c>
      <c r="Z10" s="196">
        <v>22985</v>
      </c>
      <c r="AA10" s="167">
        <v>23602</v>
      </c>
      <c r="AB10" s="232">
        <v>23669.4</v>
      </c>
      <c r="AC10" s="171">
        <f t="shared" si="0"/>
        <v>23669.4</v>
      </c>
      <c r="AD10" s="172">
        <f>AC10/C10</f>
        <v>1.5076050955414013</v>
      </c>
      <c r="AE10" s="173">
        <f t="shared" si="1"/>
        <v>67.400000000001455</v>
      </c>
      <c r="AF10" s="172">
        <f t="shared" si="2"/>
        <v>2.855690195746185E-3</v>
      </c>
    </row>
    <row r="11" spans="1:106" s="27" customFormat="1" x14ac:dyDescent="0.25">
      <c r="A11" s="39" t="s">
        <v>8</v>
      </c>
      <c r="B11" s="32">
        <v>3228</v>
      </c>
      <c r="C11" s="32">
        <v>3244</v>
      </c>
      <c r="D11" s="32">
        <v>3244</v>
      </c>
      <c r="E11" s="32">
        <v>3326</v>
      </c>
      <c r="F11" s="32">
        <v>3326</v>
      </c>
      <c r="G11" s="32">
        <v>3326</v>
      </c>
      <c r="H11" s="32">
        <v>3874</v>
      </c>
      <c r="I11" s="32">
        <v>4306</v>
      </c>
      <c r="J11" s="32">
        <v>4443</v>
      </c>
      <c r="K11" s="32">
        <v>4529</v>
      </c>
      <c r="L11" s="32">
        <v>4974</v>
      </c>
      <c r="M11" s="32">
        <v>5116</v>
      </c>
      <c r="N11" s="56">
        <v>5179</v>
      </c>
      <c r="O11" s="31">
        <v>5397</v>
      </c>
      <c r="P11" s="31">
        <v>5404</v>
      </c>
      <c r="Q11" s="31">
        <v>5411</v>
      </c>
      <c r="R11" s="31">
        <f>'[1]All Stats'!F11</f>
        <v>5417</v>
      </c>
      <c r="S11" s="31">
        <v>5518</v>
      </c>
      <c r="T11" s="31">
        <v>5891</v>
      </c>
      <c r="U11" s="31">
        <v>6190</v>
      </c>
      <c r="V11" s="31">
        <v>6277</v>
      </c>
      <c r="W11" s="31">
        <v>5980</v>
      </c>
      <c r="X11" s="61">
        <v>5995</v>
      </c>
      <c r="Y11" s="167">
        <v>6067</v>
      </c>
      <c r="Z11" s="196">
        <v>6282</v>
      </c>
      <c r="AA11" s="167">
        <v>6526</v>
      </c>
      <c r="AB11" s="232">
        <v>6566</v>
      </c>
      <c r="AC11" s="171">
        <f t="shared" si="0"/>
        <v>3338</v>
      </c>
      <c r="AD11" s="172">
        <f>AC11/B11</f>
        <v>1.0340768277571251</v>
      </c>
      <c r="AE11" s="173">
        <f t="shared" si="1"/>
        <v>40</v>
      </c>
      <c r="AF11" s="172">
        <f t="shared" si="2"/>
        <v>6.1293288384921853E-3</v>
      </c>
    </row>
    <row r="12" spans="1:106" s="27" customFormat="1" x14ac:dyDescent="0.25">
      <c r="A12" s="39" t="s">
        <v>9</v>
      </c>
      <c r="B12" s="32"/>
      <c r="C12" s="32"/>
      <c r="D12" s="32"/>
      <c r="E12" s="32"/>
      <c r="F12" s="32"/>
      <c r="G12" s="32"/>
      <c r="H12" s="32"/>
      <c r="I12" s="32"/>
      <c r="J12" s="32">
        <v>5100</v>
      </c>
      <c r="K12" s="32">
        <v>5100</v>
      </c>
      <c r="L12" s="32">
        <v>3897</v>
      </c>
      <c r="M12" s="32">
        <v>3369</v>
      </c>
      <c r="N12" s="31">
        <v>11783</v>
      </c>
      <c r="O12" s="31">
        <v>13556</v>
      </c>
      <c r="P12" s="31">
        <v>13785</v>
      </c>
      <c r="Q12" s="31">
        <v>0</v>
      </c>
      <c r="R12" s="31">
        <f>'[1]All Stats'!K11</f>
        <v>0</v>
      </c>
      <c r="S12" s="31">
        <v>0</v>
      </c>
      <c r="T12" s="31">
        <v>0</v>
      </c>
      <c r="U12" s="31">
        <v>0</v>
      </c>
      <c r="V12" s="31">
        <v>0</v>
      </c>
      <c r="W12" s="31">
        <v>0</v>
      </c>
      <c r="X12" s="61">
        <v>0</v>
      </c>
      <c r="Y12" s="167">
        <f>'All Stats'!K11</f>
        <v>0</v>
      </c>
      <c r="Z12" s="196">
        <v>0</v>
      </c>
      <c r="AA12" s="167">
        <v>0</v>
      </c>
      <c r="AB12" s="232">
        <v>0</v>
      </c>
      <c r="AC12" s="171">
        <f t="shared" si="0"/>
        <v>0</v>
      </c>
      <c r="AD12" s="172">
        <v>0</v>
      </c>
      <c r="AE12" s="173">
        <f t="shared" si="1"/>
        <v>0</v>
      </c>
      <c r="AF12" s="172" t="e">
        <f t="shared" si="2"/>
        <v>#DIV/0!</v>
      </c>
    </row>
    <row r="13" spans="1:106" s="27" customFormat="1" ht="13" thickBot="1" x14ac:dyDescent="0.3">
      <c r="A13" s="39" t="s">
        <v>10</v>
      </c>
      <c r="B13" s="32">
        <v>66624</v>
      </c>
      <c r="C13" s="32">
        <v>64110</v>
      </c>
      <c r="D13" s="32">
        <v>69369</v>
      </c>
      <c r="E13" s="32">
        <v>70232</v>
      </c>
      <c r="F13" s="32">
        <v>73173</v>
      </c>
      <c r="G13" s="32">
        <v>0</v>
      </c>
      <c r="H13" s="32">
        <v>77500</v>
      </c>
      <c r="I13" s="32">
        <v>79068</v>
      </c>
      <c r="J13" s="32">
        <v>82214</v>
      </c>
      <c r="K13" s="32">
        <v>83864</v>
      </c>
      <c r="L13" s="32">
        <v>85481</v>
      </c>
      <c r="M13" s="32">
        <v>86819</v>
      </c>
      <c r="N13" s="31">
        <v>89628</v>
      </c>
      <c r="O13" s="31">
        <v>96215</v>
      </c>
      <c r="P13" s="31">
        <v>97922</v>
      </c>
      <c r="Q13" s="31">
        <v>100327</v>
      </c>
      <c r="R13" s="31">
        <f>'[1]All Stats'!L11</f>
        <v>101227</v>
      </c>
      <c r="S13" s="31">
        <v>102698</v>
      </c>
      <c r="T13" s="31">
        <v>107235</v>
      </c>
      <c r="U13" s="31">
        <v>109142</v>
      </c>
      <c r="V13" s="31">
        <v>110286</v>
      </c>
      <c r="W13" s="31">
        <v>111236</v>
      </c>
      <c r="X13" s="61">
        <v>111543</v>
      </c>
      <c r="Y13" s="167">
        <v>111940</v>
      </c>
      <c r="Z13" s="196">
        <v>111544</v>
      </c>
      <c r="AA13" s="167">
        <v>111749</v>
      </c>
      <c r="AB13" s="253" t="s">
        <v>302</v>
      </c>
      <c r="AC13" s="253" t="s">
        <v>302</v>
      </c>
      <c r="AD13" s="253" t="s">
        <v>302</v>
      </c>
      <c r="AE13" s="253" t="s">
        <v>302</v>
      </c>
      <c r="AF13" s="253" t="s">
        <v>302</v>
      </c>
    </row>
    <row r="14" spans="1:106" s="34" customFormat="1" ht="13" thickBot="1" x14ac:dyDescent="0.3">
      <c r="A14" s="63" t="s">
        <v>97</v>
      </c>
      <c r="B14" s="65">
        <v>371454</v>
      </c>
      <c r="C14" s="65">
        <v>409781</v>
      </c>
      <c r="D14" s="65">
        <v>459286</v>
      </c>
      <c r="E14" s="65">
        <v>476659</v>
      </c>
      <c r="F14" s="65">
        <v>482889</v>
      </c>
      <c r="G14" s="65">
        <v>498980</v>
      </c>
      <c r="H14" s="65">
        <v>660723</v>
      </c>
      <c r="I14" s="65">
        <v>599783</v>
      </c>
      <c r="J14" s="65">
        <v>618666</v>
      </c>
      <c r="K14" s="65">
        <v>632518</v>
      </c>
      <c r="L14" s="65">
        <f t="shared" ref="L14:P14" si="3">SUM(L4:L13)</f>
        <v>667253</v>
      </c>
      <c r="M14" s="65">
        <f t="shared" si="3"/>
        <v>675610</v>
      </c>
      <c r="N14" s="65">
        <f t="shared" si="3"/>
        <v>701488</v>
      </c>
      <c r="O14" s="33">
        <f t="shared" si="3"/>
        <v>790696</v>
      </c>
      <c r="P14" s="33">
        <f t="shared" si="3"/>
        <v>818754</v>
      </c>
      <c r="Q14" s="33">
        <v>812791</v>
      </c>
      <c r="R14" s="33">
        <f t="shared" ref="R14" si="4">SUM(R4:R13)</f>
        <v>823172</v>
      </c>
      <c r="S14" s="33">
        <f>SUM(S4:S13)</f>
        <v>760155</v>
      </c>
      <c r="T14" s="33">
        <f>SUM(T4:T13)</f>
        <v>794186</v>
      </c>
      <c r="U14" s="33">
        <f>SUM(U4:U13)</f>
        <v>791740</v>
      </c>
      <c r="V14" s="33">
        <v>801197</v>
      </c>
      <c r="W14" s="33">
        <f t="shared" ref="W14:AB14" si="5">SUM(W4:W13)</f>
        <v>827458</v>
      </c>
      <c r="X14" s="33">
        <f t="shared" si="5"/>
        <v>827216</v>
      </c>
      <c r="Y14" s="168">
        <f t="shared" si="5"/>
        <v>836359.57000000007</v>
      </c>
      <c r="Z14" s="197">
        <f t="shared" si="5"/>
        <v>843010.15999999992</v>
      </c>
      <c r="AA14" s="168">
        <f t="shared" si="5"/>
        <v>851669.52</v>
      </c>
      <c r="AB14" s="220">
        <f t="shared" si="5"/>
        <v>747524.55999999994</v>
      </c>
      <c r="AC14" s="188">
        <f t="shared" si="0"/>
        <v>376070.55999999994</v>
      </c>
      <c r="AD14" s="174">
        <f>AC14/B14</f>
        <v>1.0124283491360975</v>
      </c>
      <c r="AE14" s="175">
        <f>AB14-AA14</f>
        <v>-104144.96000000008</v>
      </c>
      <c r="AF14" s="174">
        <f>AE14/AA14</f>
        <v>-0.12228330068686746</v>
      </c>
      <c r="AG14" s="87"/>
      <c r="AH14" s="87"/>
      <c r="AI14" s="87"/>
      <c r="AJ14" s="87"/>
      <c r="AK14" s="87"/>
      <c r="AL14" s="87"/>
      <c r="AM14" s="87"/>
      <c r="AN14" s="87"/>
      <c r="AO14" s="87"/>
      <c r="AP14" s="87"/>
      <c r="AQ14" s="87"/>
      <c r="AR14" s="87"/>
      <c r="AS14" s="87"/>
      <c r="AT14" s="87"/>
      <c r="AU14" s="87"/>
      <c r="AV14" s="87"/>
      <c r="AW14" s="87"/>
      <c r="AX14" s="87"/>
      <c r="AY14" s="87"/>
      <c r="AZ14" s="87"/>
      <c r="BA14" s="87"/>
      <c r="BB14" s="87"/>
      <c r="BC14" s="87"/>
      <c r="BD14" s="87"/>
      <c r="BE14" s="87"/>
      <c r="BF14" s="87"/>
      <c r="BG14" s="87"/>
      <c r="BH14" s="87"/>
      <c r="BI14" s="87"/>
      <c r="BJ14" s="87"/>
      <c r="BK14" s="87"/>
      <c r="BL14" s="87"/>
      <c r="BM14" s="87"/>
      <c r="BN14" s="87"/>
      <c r="BO14" s="87"/>
      <c r="BP14" s="87"/>
      <c r="BQ14" s="87"/>
      <c r="BR14" s="87"/>
      <c r="BS14" s="87"/>
      <c r="BT14" s="87"/>
      <c r="BU14" s="87"/>
      <c r="BV14" s="87"/>
      <c r="BW14" s="87"/>
      <c r="BX14" s="87"/>
      <c r="BY14" s="87"/>
      <c r="BZ14" s="87"/>
      <c r="CA14" s="87"/>
      <c r="CB14" s="87"/>
      <c r="CC14" s="87"/>
      <c r="CD14" s="87"/>
      <c r="CE14" s="87"/>
      <c r="CF14" s="87"/>
      <c r="CG14" s="87"/>
      <c r="CH14" s="87"/>
      <c r="CI14" s="87"/>
      <c r="CJ14" s="87"/>
      <c r="CK14" s="87"/>
      <c r="CL14" s="87"/>
      <c r="CM14" s="87"/>
      <c r="CN14" s="87"/>
      <c r="CO14" s="87"/>
      <c r="CP14" s="87"/>
      <c r="CQ14" s="87"/>
      <c r="CR14" s="87"/>
      <c r="CS14" s="87"/>
      <c r="CT14" s="87"/>
      <c r="CU14" s="87"/>
      <c r="CV14" s="87"/>
      <c r="CW14" s="87"/>
      <c r="CX14" s="87"/>
      <c r="CY14" s="87"/>
      <c r="CZ14" s="87"/>
      <c r="DA14" s="87"/>
      <c r="DB14" s="87"/>
    </row>
    <row r="16" spans="1:106" ht="13.5" thickBot="1" x14ac:dyDescent="0.35">
      <c r="A16" s="324" t="s">
        <v>209</v>
      </c>
      <c r="B16" s="324"/>
      <c r="C16" s="324"/>
      <c r="D16" s="3"/>
      <c r="E16" s="3"/>
      <c r="F16" s="3"/>
      <c r="G16" s="3"/>
      <c r="H16" s="3"/>
      <c r="I16" s="3"/>
      <c r="J16" s="3"/>
      <c r="K16" s="3"/>
      <c r="L16" s="2"/>
      <c r="M16" s="2"/>
      <c r="N16" s="4"/>
      <c r="O16" s="4"/>
      <c r="P16" s="4"/>
      <c r="Q16" s="4"/>
      <c r="R16" s="4"/>
      <c r="S16" s="4"/>
      <c r="T16" s="4"/>
      <c r="U16" s="4"/>
      <c r="V16" s="4"/>
      <c r="W16" s="4"/>
      <c r="X16" s="4"/>
      <c r="Y16" s="4"/>
      <c r="Z16" s="4"/>
      <c r="AA16" s="187"/>
      <c r="AB16" s="187"/>
    </row>
    <row r="17" spans="1:28" x14ac:dyDescent="0.25">
      <c r="A17" s="41"/>
      <c r="B17" s="76" t="s">
        <v>103</v>
      </c>
      <c r="C17" s="76" t="s">
        <v>104</v>
      </c>
      <c r="D17" s="76" t="s">
        <v>105</v>
      </c>
      <c r="E17" s="76" t="s">
        <v>106</v>
      </c>
      <c r="F17" s="76" t="s">
        <v>107</v>
      </c>
      <c r="G17" s="76" t="s">
        <v>108</v>
      </c>
      <c r="H17" s="76" t="s">
        <v>109</v>
      </c>
      <c r="I17" s="76" t="s">
        <v>110</v>
      </c>
      <c r="J17" s="76" t="s">
        <v>111</v>
      </c>
      <c r="K17" s="76" t="s">
        <v>112</v>
      </c>
      <c r="L17" s="76" t="s">
        <v>113</v>
      </c>
      <c r="M17" s="76" t="s">
        <v>114</v>
      </c>
      <c r="N17" s="23" t="s">
        <v>115</v>
      </c>
      <c r="O17" s="23" t="s">
        <v>116</v>
      </c>
      <c r="P17" s="23" t="s">
        <v>117</v>
      </c>
      <c r="Q17" s="23" t="s">
        <v>118</v>
      </c>
      <c r="R17" s="23" t="s">
        <v>121</v>
      </c>
      <c r="S17" s="23" t="s">
        <v>123</v>
      </c>
      <c r="T17" s="23" t="s">
        <v>134</v>
      </c>
      <c r="U17" s="23" t="s">
        <v>136</v>
      </c>
      <c r="V17" s="23" t="s">
        <v>137</v>
      </c>
      <c r="W17" s="23" t="s">
        <v>138</v>
      </c>
      <c r="X17" s="80" t="s">
        <v>203</v>
      </c>
      <c r="Y17" s="80" t="s">
        <v>206</v>
      </c>
      <c r="Z17" s="189" t="s">
        <v>228</v>
      </c>
      <c r="AA17" s="23" t="s">
        <v>232</v>
      </c>
      <c r="AB17" s="23" t="s">
        <v>240</v>
      </c>
    </row>
    <row r="18" spans="1:28" ht="15" customHeight="1" x14ac:dyDescent="0.25">
      <c r="A18" s="39" t="s">
        <v>0</v>
      </c>
      <c r="B18" s="325" t="s">
        <v>207</v>
      </c>
      <c r="C18" s="326"/>
      <c r="D18" s="326"/>
      <c r="E18" s="326"/>
      <c r="F18" s="326"/>
      <c r="G18" s="326"/>
      <c r="H18" s="326"/>
      <c r="I18" s="326"/>
      <c r="J18" s="326"/>
      <c r="K18" s="326"/>
      <c r="L18" s="326"/>
      <c r="M18" s="326"/>
      <c r="N18" s="326"/>
      <c r="O18" s="326"/>
      <c r="P18" s="326"/>
      <c r="Q18" s="326"/>
      <c r="R18" s="326"/>
      <c r="S18" s="326"/>
      <c r="T18" s="326"/>
      <c r="U18" s="326"/>
      <c r="V18" s="326"/>
      <c r="W18" s="326"/>
      <c r="X18" s="326"/>
      <c r="Y18" s="179">
        <v>2672469</v>
      </c>
      <c r="Z18" s="198">
        <v>3638028.36</v>
      </c>
      <c r="AA18" s="221">
        <v>4632391.8899999997</v>
      </c>
      <c r="AB18" s="233">
        <v>6964048</v>
      </c>
    </row>
    <row r="19" spans="1:28" ht="15" customHeight="1" x14ac:dyDescent="0.25">
      <c r="A19" s="39" t="s">
        <v>1</v>
      </c>
      <c r="B19" s="325"/>
      <c r="C19" s="326"/>
      <c r="D19" s="326"/>
      <c r="E19" s="326"/>
      <c r="F19" s="326"/>
      <c r="G19" s="326"/>
      <c r="H19" s="326"/>
      <c r="I19" s="326"/>
      <c r="J19" s="326"/>
      <c r="K19" s="326"/>
      <c r="L19" s="326"/>
      <c r="M19" s="326"/>
      <c r="N19" s="326"/>
      <c r="O19" s="326"/>
      <c r="P19" s="326"/>
      <c r="Q19" s="326"/>
      <c r="R19" s="326"/>
      <c r="S19" s="326"/>
      <c r="T19" s="326"/>
      <c r="U19" s="326"/>
      <c r="V19" s="326"/>
      <c r="W19" s="326"/>
      <c r="X19" s="326"/>
      <c r="Y19" s="179">
        <v>1313</v>
      </c>
      <c r="Z19" s="198">
        <v>1313</v>
      </c>
      <c r="AA19" s="221">
        <v>1368</v>
      </c>
      <c r="AB19" s="227">
        <v>1368</v>
      </c>
    </row>
    <row r="20" spans="1:28" ht="15" customHeight="1" x14ac:dyDescent="0.25">
      <c r="A20" s="39" t="s">
        <v>2</v>
      </c>
      <c r="B20" s="325"/>
      <c r="C20" s="326"/>
      <c r="D20" s="326"/>
      <c r="E20" s="326"/>
      <c r="F20" s="326"/>
      <c r="G20" s="326"/>
      <c r="H20" s="326"/>
      <c r="I20" s="326"/>
      <c r="J20" s="326"/>
      <c r="K20" s="326"/>
      <c r="L20" s="326"/>
      <c r="M20" s="326"/>
      <c r="N20" s="326"/>
      <c r="O20" s="326"/>
      <c r="P20" s="326"/>
      <c r="Q20" s="326"/>
      <c r="R20" s="326"/>
      <c r="S20" s="326"/>
      <c r="T20" s="326"/>
      <c r="U20" s="326"/>
      <c r="V20" s="326"/>
      <c r="W20" s="326"/>
      <c r="X20" s="326"/>
      <c r="Y20" s="179">
        <v>1136.2</v>
      </c>
      <c r="Z20" s="198">
        <v>1183.2</v>
      </c>
      <c r="AA20" s="221">
        <v>1208.5999999999999</v>
      </c>
      <c r="AB20" s="227">
        <v>1225.56</v>
      </c>
    </row>
    <row r="21" spans="1:28" ht="15" customHeight="1" x14ac:dyDescent="0.25">
      <c r="A21" s="39" t="s">
        <v>3</v>
      </c>
      <c r="B21" s="325"/>
      <c r="C21" s="326"/>
      <c r="D21" s="326"/>
      <c r="E21" s="326"/>
      <c r="F21" s="326"/>
      <c r="G21" s="326"/>
      <c r="H21" s="326"/>
      <c r="I21" s="326"/>
      <c r="J21" s="326"/>
      <c r="K21" s="326"/>
      <c r="L21" s="326"/>
      <c r="M21" s="326"/>
      <c r="N21" s="326"/>
      <c r="O21" s="326"/>
      <c r="P21" s="326"/>
      <c r="Q21" s="326"/>
      <c r="R21" s="326"/>
      <c r="S21" s="326"/>
      <c r="T21" s="326"/>
      <c r="U21" s="326"/>
      <c r="V21" s="326"/>
      <c r="W21" s="326"/>
      <c r="X21" s="326"/>
      <c r="Y21" s="179">
        <v>0</v>
      </c>
      <c r="Z21" s="198">
        <v>0</v>
      </c>
      <c r="AA21" s="221">
        <v>0</v>
      </c>
      <c r="AB21" s="223">
        <v>0</v>
      </c>
    </row>
    <row r="22" spans="1:28" ht="15" customHeight="1" x14ac:dyDescent="0.25">
      <c r="A22" s="39" t="s">
        <v>4</v>
      </c>
      <c r="B22" s="325"/>
      <c r="C22" s="326"/>
      <c r="D22" s="326"/>
      <c r="E22" s="326"/>
      <c r="F22" s="326"/>
      <c r="G22" s="326"/>
      <c r="H22" s="326"/>
      <c r="I22" s="326"/>
      <c r="J22" s="326"/>
      <c r="K22" s="326"/>
      <c r="L22" s="326"/>
      <c r="M22" s="326"/>
      <c r="N22" s="326"/>
      <c r="O22" s="326"/>
      <c r="P22" s="326"/>
      <c r="Q22" s="326"/>
      <c r="R22" s="326"/>
      <c r="S22" s="326"/>
      <c r="T22" s="326"/>
      <c r="U22" s="326"/>
      <c r="V22" s="326"/>
      <c r="W22" s="326"/>
      <c r="X22" s="326"/>
      <c r="Y22" s="179">
        <v>0</v>
      </c>
      <c r="Z22" s="198">
        <v>0</v>
      </c>
      <c r="AA22" s="221">
        <v>0</v>
      </c>
      <c r="AB22" s="233">
        <v>0</v>
      </c>
    </row>
    <row r="23" spans="1:28" ht="15" customHeight="1" x14ac:dyDescent="0.25">
      <c r="A23" s="39" t="s">
        <v>6</v>
      </c>
      <c r="B23" s="325"/>
      <c r="C23" s="326"/>
      <c r="D23" s="326"/>
      <c r="E23" s="326"/>
      <c r="F23" s="326"/>
      <c r="G23" s="326"/>
      <c r="H23" s="326"/>
      <c r="I23" s="326"/>
      <c r="J23" s="326"/>
      <c r="K23" s="326"/>
      <c r="L23" s="326"/>
      <c r="M23" s="326"/>
      <c r="N23" s="326"/>
      <c r="O23" s="326"/>
      <c r="P23" s="326"/>
      <c r="Q23" s="326"/>
      <c r="R23" s="326"/>
      <c r="S23" s="326"/>
      <c r="T23" s="326"/>
      <c r="U23" s="326"/>
      <c r="V23" s="326"/>
      <c r="W23" s="326"/>
      <c r="X23" s="326"/>
      <c r="Y23" s="179">
        <v>0</v>
      </c>
      <c r="Z23" s="198">
        <v>0</v>
      </c>
      <c r="AA23" s="221">
        <v>0</v>
      </c>
      <c r="AB23" s="227">
        <v>0</v>
      </c>
    </row>
    <row r="24" spans="1:28" ht="15" customHeight="1" x14ac:dyDescent="0.25">
      <c r="A24" s="39" t="s">
        <v>7</v>
      </c>
      <c r="B24" s="325"/>
      <c r="C24" s="326"/>
      <c r="D24" s="326"/>
      <c r="E24" s="326"/>
      <c r="F24" s="326"/>
      <c r="G24" s="326"/>
      <c r="H24" s="326"/>
      <c r="I24" s="326"/>
      <c r="J24" s="326"/>
      <c r="K24" s="326"/>
      <c r="L24" s="326"/>
      <c r="M24" s="326"/>
      <c r="N24" s="326"/>
      <c r="O24" s="326"/>
      <c r="P24" s="326"/>
      <c r="Q24" s="326"/>
      <c r="R24" s="326"/>
      <c r="S24" s="326"/>
      <c r="T24" s="326"/>
      <c r="U24" s="326"/>
      <c r="V24" s="326"/>
      <c r="W24" s="326"/>
      <c r="X24" s="326"/>
      <c r="Y24" s="179">
        <v>0</v>
      </c>
      <c r="Z24" s="198">
        <v>0</v>
      </c>
      <c r="AA24" s="221">
        <v>0</v>
      </c>
      <c r="AB24" s="233">
        <v>0</v>
      </c>
    </row>
    <row r="25" spans="1:28" ht="15" customHeight="1" x14ac:dyDescent="0.25">
      <c r="A25" s="39" t="s">
        <v>8</v>
      </c>
      <c r="B25" s="325"/>
      <c r="C25" s="326"/>
      <c r="D25" s="326"/>
      <c r="E25" s="326"/>
      <c r="F25" s="326"/>
      <c r="G25" s="326"/>
      <c r="H25" s="326"/>
      <c r="I25" s="326"/>
      <c r="J25" s="326"/>
      <c r="K25" s="326"/>
      <c r="L25" s="326"/>
      <c r="M25" s="326"/>
      <c r="N25" s="326"/>
      <c r="O25" s="326"/>
      <c r="P25" s="326"/>
      <c r="Q25" s="326"/>
      <c r="R25" s="326"/>
      <c r="S25" s="326"/>
      <c r="T25" s="326"/>
      <c r="U25" s="326"/>
      <c r="V25" s="326"/>
      <c r="W25" s="326"/>
      <c r="X25" s="326"/>
      <c r="Y25" s="179">
        <v>0</v>
      </c>
      <c r="Z25" s="198">
        <v>0</v>
      </c>
      <c r="AA25" s="221">
        <v>0</v>
      </c>
      <c r="AB25" s="233">
        <v>0</v>
      </c>
    </row>
    <row r="26" spans="1:28" ht="15" customHeight="1" x14ac:dyDescent="0.25">
      <c r="A26" s="39" t="s">
        <v>9</v>
      </c>
      <c r="B26" s="325"/>
      <c r="C26" s="326"/>
      <c r="D26" s="326"/>
      <c r="E26" s="326"/>
      <c r="F26" s="326"/>
      <c r="G26" s="326"/>
      <c r="H26" s="326"/>
      <c r="I26" s="326"/>
      <c r="J26" s="326"/>
      <c r="K26" s="326"/>
      <c r="L26" s="326"/>
      <c r="M26" s="326"/>
      <c r="N26" s="326"/>
      <c r="O26" s="326"/>
      <c r="P26" s="326"/>
      <c r="Q26" s="326"/>
      <c r="R26" s="326"/>
      <c r="S26" s="326"/>
      <c r="T26" s="326"/>
      <c r="U26" s="326"/>
      <c r="V26" s="326"/>
      <c r="W26" s="326"/>
      <c r="X26" s="326"/>
      <c r="Y26" s="179">
        <v>0</v>
      </c>
      <c r="Z26" s="198">
        <v>0</v>
      </c>
      <c r="AA26" s="221">
        <v>0</v>
      </c>
      <c r="AB26" s="233">
        <v>0</v>
      </c>
    </row>
    <row r="27" spans="1:28" ht="15.75" customHeight="1" thickBot="1" x14ac:dyDescent="0.3">
      <c r="A27" s="39" t="s">
        <v>10</v>
      </c>
      <c r="B27" s="327"/>
      <c r="C27" s="328"/>
      <c r="D27" s="328"/>
      <c r="E27" s="328"/>
      <c r="F27" s="328"/>
      <c r="G27" s="328"/>
      <c r="H27" s="328"/>
      <c r="I27" s="328"/>
      <c r="J27" s="328"/>
      <c r="K27" s="328"/>
      <c r="L27" s="328"/>
      <c r="M27" s="328"/>
      <c r="N27" s="328"/>
      <c r="O27" s="328"/>
      <c r="P27" s="328"/>
      <c r="Q27" s="328"/>
      <c r="R27" s="328"/>
      <c r="S27" s="328"/>
      <c r="T27" s="328"/>
      <c r="U27" s="328"/>
      <c r="V27" s="328"/>
      <c r="W27" s="328"/>
      <c r="X27" s="328"/>
      <c r="Y27" s="179">
        <v>1.919</v>
      </c>
      <c r="Z27" s="199">
        <v>4.62</v>
      </c>
      <c r="AA27" s="222">
        <v>6.68</v>
      </c>
      <c r="AB27" s="253" t="s">
        <v>302</v>
      </c>
    </row>
    <row r="28" spans="1:28" ht="13" thickBot="1" x14ac:dyDescent="0.3">
      <c r="A28" s="63" t="s">
        <v>210</v>
      </c>
      <c r="B28" s="65"/>
      <c r="C28" s="65"/>
      <c r="D28" s="65"/>
      <c r="E28" s="65"/>
      <c r="F28" s="65"/>
      <c r="G28" s="65"/>
      <c r="H28" s="65"/>
      <c r="I28" s="65"/>
      <c r="J28" s="65"/>
      <c r="K28" s="65"/>
      <c r="L28" s="65"/>
      <c r="M28" s="65"/>
      <c r="N28" s="65"/>
      <c r="O28" s="33"/>
      <c r="P28" s="33"/>
      <c r="Q28" s="33"/>
      <c r="R28" s="33"/>
      <c r="S28" s="33"/>
      <c r="T28" s="33"/>
      <c r="U28" s="33"/>
      <c r="V28" s="33"/>
      <c r="W28" s="33"/>
      <c r="X28" s="33"/>
      <c r="Y28" s="169">
        <f>SUM(Y18:Y27)</f>
        <v>2674920.1190000004</v>
      </c>
      <c r="Z28" s="197">
        <f>SUM(Z18:Z27)</f>
        <v>3640529.18</v>
      </c>
      <c r="AA28" s="168">
        <f>SUM(AA18:AA27)</f>
        <v>4634975.169999999</v>
      </c>
      <c r="AB28" s="220">
        <f>SUM(AB18:AB27)</f>
        <v>6966641.5599999996</v>
      </c>
    </row>
  </sheetData>
  <mergeCells count="3">
    <mergeCell ref="A16:C16"/>
    <mergeCell ref="B18:X27"/>
    <mergeCell ref="A2:E2"/>
  </mergeCells>
  <phoneticPr fontId="13" type="noConversion"/>
  <pageMargins left="0.15748031496062992" right="0.15748031496062992" top="0.98425196850393704" bottom="0.98425196850393704" header="0.51181102362204722" footer="0.51181102362204722"/>
  <pageSetup paperSize="9" orientation="landscape" horizontalDpi="300" verticalDpi="300" r:id="rId1"/>
  <headerFooter alignWithMargins="0"/>
  <ignoredErrors>
    <ignoredError sqref="AD8 AD10"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Q18"/>
  <sheetViews>
    <sheetView zoomScaleNormal="100" workbookViewId="0">
      <selection activeCell="AB14" sqref="AB14"/>
    </sheetView>
  </sheetViews>
  <sheetFormatPr defaultRowHeight="12.5" x14ac:dyDescent="0.25"/>
  <cols>
    <col min="1" max="1" width="8.7265625" customWidth="1"/>
    <col min="2" max="4" width="7.7265625" customWidth="1"/>
    <col min="5" max="5" width="7.81640625" customWidth="1"/>
    <col min="6" max="17" width="7.7265625" customWidth="1"/>
    <col min="18" max="23" width="8.81640625" customWidth="1"/>
    <col min="24" max="24" width="7.7265625" customWidth="1"/>
    <col min="25" max="31" width="8.7265625" customWidth="1"/>
  </cols>
  <sheetData>
    <row r="1" spans="1:95" ht="55.5" customHeight="1" x14ac:dyDescent="0.3">
      <c r="A1" s="103"/>
      <c r="B1" s="103"/>
      <c r="C1" s="103"/>
      <c r="D1" s="43"/>
      <c r="E1" s="43"/>
      <c r="F1" s="43"/>
      <c r="G1" s="43"/>
      <c r="H1" s="43"/>
      <c r="I1" s="43"/>
      <c r="J1" s="43"/>
      <c r="K1" s="43"/>
      <c r="L1" s="43"/>
      <c r="M1" s="104"/>
      <c r="N1" s="104"/>
      <c r="O1" s="104"/>
      <c r="P1" s="104"/>
      <c r="Q1" s="104"/>
      <c r="R1" s="104"/>
      <c r="S1" s="104"/>
      <c r="T1" s="104"/>
      <c r="U1" s="104"/>
      <c r="V1" s="104"/>
      <c r="W1" s="104"/>
      <c r="X1" s="104"/>
      <c r="Y1" s="104"/>
      <c r="Z1" s="104"/>
      <c r="AA1" s="104"/>
      <c r="AB1" s="104"/>
      <c r="AC1" s="81" t="s">
        <v>241</v>
      </c>
      <c r="AD1" s="81" t="s">
        <v>242</v>
      </c>
      <c r="AE1" s="81" t="s">
        <v>245</v>
      </c>
      <c r="AF1" s="81" t="s">
        <v>243</v>
      </c>
    </row>
    <row r="2" spans="1:95" ht="13.5" thickBot="1" x14ac:dyDescent="0.35">
      <c r="A2" s="329" t="s">
        <v>90</v>
      </c>
      <c r="B2" s="330"/>
      <c r="C2" s="330"/>
      <c r="D2" s="2"/>
      <c r="E2" s="2"/>
      <c r="F2" s="2"/>
      <c r="G2" s="2"/>
      <c r="H2" s="2"/>
      <c r="I2" s="2"/>
      <c r="J2" s="2"/>
      <c r="K2" s="2"/>
      <c r="L2" s="2"/>
      <c r="M2" s="3"/>
      <c r="N2" s="3"/>
      <c r="O2" s="3"/>
      <c r="P2" s="3"/>
      <c r="Q2" s="3"/>
      <c r="R2" s="3"/>
      <c r="S2" s="3"/>
      <c r="T2" s="3"/>
      <c r="U2" s="3"/>
      <c r="V2" s="3"/>
      <c r="W2" s="3"/>
      <c r="X2" s="3"/>
      <c r="Y2" s="3"/>
      <c r="Z2" s="3"/>
      <c r="AA2" s="3"/>
      <c r="AB2" s="3"/>
      <c r="AC2" s="3"/>
      <c r="AD2" s="3"/>
      <c r="AE2" s="3"/>
      <c r="AF2" s="3"/>
    </row>
    <row r="3" spans="1:95" ht="13" thickBot="1" x14ac:dyDescent="0.3">
      <c r="A3" s="331" t="s">
        <v>92</v>
      </c>
      <c r="B3" s="332"/>
      <c r="C3" s="16"/>
      <c r="D3" s="16"/>
      <c r="E3" s="16"/>
      <c r="F3" s="16"/>
      <c r="G3" s="16"/>
      <c r="H3" s="16"/>
      <c r="I3" s="16"/>
      <c r="J3" s="16"/>
      <c r="K3" s="16"/>
      <c r="L3" s="16"/>
      <c r="M3" s="16"/>
      <c r="N3" s="24"/>
      <c r="O3" s="16"/>
      <c r="P3" s="16"/>
      <c r="Q3" s="16"/>
      <c r="R3" s="16"/>
      <c r="S3" s="16"/>
      <c r="T3" s="16"/>
      <c r="U3" s="16"/>
      <c r="V3" s="16"/>
      <c r="W3" s="16"/>
      <c r="X3" s="16"/>
      <c r="Y3" s="16"/>
      <c r="Z3" s="16"/>
      <c r="AA3" s="16"/>
      <c r="AB3" s="16"/>
      <c r="AC3" s="16"/>
      <c r="AD3" s="16"/>
      <c r="AE3" s="16"/>
      <c r="AF3" s="16"/>
    </row>
    <row r="4" spans="1:95" x14ac:dyDescent="0.25">
      <c r="A4" s="5"/>
      <c r="B4" s="6" t="s">
        <v>103</v>
      </c>
      <c r="C4" s="6" t="s">
        <v>104</v>
      </c>
      <c r="D4" s="6" t="s">
        <v>105</v>
      </c>
      <c r="E4" s="6" t="s">
        <v>106</v>
      </c>
      <c r="F4" s="6" t="s">
        <v>107</v>
      </c>
      <c r="G4" s="6" t="s">
        <v>108</v>
      </c>
      <c r="H4" s="6" t="s">
        <v>109</v>
      </c>
      <c r="I4" s="6" t="s">
        <v>110</v>
      </c>
      <c r="J4" s="6" t="s">
        <v>111</v>
      </c>
      <c r="K4" s="6" t="s">
        <v>112</v>
      </c>
      <c r="L4" s="6" t="s">
        <v>113</v>
      </c>
      <c r="M4" s="23" t="s">
        <v>114</v>
      </c>
      <c r="N4" s="6" t="s">
        <v>115</v>
      </c>
      <c r="O4" s="6" t="s">
        <v>116</v>
      </c>
      <c r="P4" s="6" t="s">
        <v>117</v>
      </c>
      <c r="Q4" s="6" t="s">
        <v>118</v>
      </c>
      <c r="R4" s="6" t="s">
        <v>121</v>
      </c>
      <c r="S4" s="6" t="s">
        <v>123</v>
      </c>
      <c r="T4" s="6" t="s">
        <v>134</v>
      </c>
      <c r="U4" s="6" t="s">
        <v>136</v>
      </c>
      <c r="V4" s="6" t="s">
        <v>137</v>
      </c>
      <c r="W4" s="6" t="s">
        <v>138</v>
      </c>
      <c r="X4" s="6" t="s">
        <v>203</v>
      </c>
      <c r="Y4" s="6" t="s">
        <v>206</v>
      </c>
      <c r="Z4" s="6" t="s">
        <v>228</v>
      </c>
      <c r="AA4" s="6" t="s">
        <v>232</v>
      </c>
      <c r="AB4" s="6" t="s">
        <v>240</v>
      </c>
      <c r="AC4" s="6"/>
      <c r="AD4" s="6"/>
      <c r="AE4" s="6"/>
      <c r="AF4" s="6"/>
    </row>
    <row r="5" spans="1:95" x14ac:dyDescent="0.25">
      <c r="A5" s="5" t="s">
        <v>0</v>
      </c>
      <c r="B5" s="8">
        <v>62167</v>
      </c>
      <c r="C5" s="8">
        <v>61706</v>
      </c>
      <c r="D5" s="8">
        <v>68443</v>
      </c>
      <c r="E5" s="8">
        <v>71783</v>
      </c>
      <c r="F5" s="8">
        <v>68228</v>
      </c>
      <c r="G5" s="8">
        <v>57827</v>
      </c>
      <c r="H5" s="8">
        <v>62684</v>
      </c>
      <c r="I5" s="8">
        <v>49449</v>
      </c>
      <c r="J5" s="8">
        <v>55003</v>
      </c>
      <c r="K5" s="8">
        <v>57892</v>
      </c>
      <c r="L5" s="8">
        <v>51851</v>
      </c>
      <c r="M5" s="21">
        <v>50724</v>
      </c>
      <c r="N5" s="36">
        <v>58171</v>
      </c>
      <c r="O5" s="36"/>
      <c r="P5" s="36">
        <v>62461</v>
      </c>
      <c r="Q5" s="36">
        <v>110534</v>
      </c>
      <c r="R5" s="36">
        <f>'[1]All Stats'!C39</f>
        <v>99662</v>
      </c>
      <c r="S5" s="36">
        <v>63296</v>
      </c>
      <c r="T5" s="36">
        <v>63959</v>
      </c>
      <c r="U5" s="36">
        <v>38425</v>
      </c>
      <c r="V5" s="36">
        <v>96149</v>
      </c>
      <c r="W5" s="36">
        <v>78934</v>
      </c>
      <c r="X5" s="36">
        <v>38922</v>
      </c>
      <c r="Y5" s="94">
        <v>70576</v>
      </c>
      <c r="Z5" s="94">
        <v>86435</v>
      </c>
      <c r="AA5" s="94">
        <v>60954</v>
      </c>
      <c r="AB5" s="94">
        <f>'All Stats'!C55</f>
        <v>67557</v>
      </c>
      <c r="AC5" s="92">
        <f t="shared" ref="AC5:AC15" si="0">AB5-B5</f>
        <v>5390</v>
      </c>
      <c r="AD5" s="95">
        <f t="shared" ref="AD5:AD12" si="1">AC5/B5</f>
        <v>8.6701947978831212E-2</v>
      </c>
      <c r="AE5" s="96">
        <f>AB5-AA5</f>
        <v>6603</v>
      </c>
      <c r="AF5" s="86">
        <f>AE5/AA5</f>
        <v>0.10832759129835613</v>
      </c>
    </row>
    <row r="6" spans="1:95" x14ac:dyDescent="0.25">
      <c r="A6" s="5" t="s">
        <v>1</v>
      </c>
      <c r="B6" s="8">
        <v>49615</v>
      </c>
      <c r="C6" s="8">
        <v>50210</v>
      </c>
      <c r="D6" s="8">
        <v>49569</v>
      </c>
      <c r="E6" s="8">
        <v>48962</v>
      </c>
      <c r="F6" s="8">
        <v>53662</v>
      </c>
      <c r="G6" s="8">
        <v>60571</v>
      </c>
      <c r="H6" s="8">
        <v>57598</v>
      </c>
      <c r="I6" s="8">
        <v>57604</v>
      </c>
      <c r="J6" s="8">
        <v>53370</v>
      </c>
      <c r="K6" s="8">
        <v>46796</v>
      </c>
      <c r="L6" s="8">
        <v>49906</v>
      </c>
      <c r="M6" s="21">
        <v>49633</v>
      </c>
      <c r="N6" s="36">
        <v>48294</v>
      </c>
      <c r="O6" s="36" t="str">
        <f>'[2]All Stats'!E39</f>
        <v>37 007</v>
      </c>
      <c r="P6" s="36">
        <v>37834</v>
      </c>
      <c r="Q6" s="36">
        <v>42381</v>
      </c>
      <c r="R6" s="36">
        <f>'[1]All Stats'!E39</f>
        <v>42787</v>
      </c>
      <c r="S6" s="36">
        <v>45033</v>
      </c>
      <c r="T6" s="36">
        <v>48539</v>
      </c>
      <c r="U6" s="36">
        <v>39792</v>
      </c>
      <c r="V6" s="36">
        <v>44017</v>
      </c>
      <c r="W6" s="36">
        <v>51686</v>
      </c>
      <c r="X6" s="36">
        <v>44780</v>
      </c>
      <c r="Y6" s="94">
        <v>35287</v>
      </c>
      <c r="Z6" s="94">
        <v>28808</v>
      </c>
      <c r="AA6" s="94">
        <v>29728</v>
      </c>
      <c r="AB6" s="94">
        <f>'All Stats'!E55</f>
        <v>35861</v>
      </c>
      <c r="AC6" s="92">
        <f t="shared" si="0"/>
        <v>-13754</v>
      </c>
      <c r="AD6" s="95">
        <f t="shared" si="1"/>
        <v>-0.2772145520507911</v>
      </c>
      <c r="AE6" s="96">
        <f t="shared" ref="AE6:AE13" si="2">AB6-AA6</f>
        <v>6133</v>
      </c>
      <c r="AF6" s="86">
        <f t="shared" ref="AF6:AF13" si="3">AE6/AA6</f>
        <v>0.20630382131324004</v>
      </c>
    </row>
    <row r="7" spans="1:95" x14ac:dyDescent="0.25">
      <c r="A7" s="5" t="s">
        <v>2</v>
      </c>
      <c r="B7" s="8">
        <v>107985</v>
      </c>
      <c r="C7" s="8">
        <v>104516</v>
      </c>
      <c r="D7" s="8">
        <v>99248</v>
      </c>
      <c r="E7" s="8">
        <v>89156</v>
      </c>
      <c r="F7" s="8">
        <v>22115</v>
      </c>
      <c r="G7" s="8">
        <v>24335</v>
      </c>
      <c r="H7" s="8">
        <v>21516</v>
      </c>
      <c r="I7" s="8">
        <v>30834</v>
      </c>
      <c r="J7" s="8">
        <v>25725</v>
      </c>
      <c r="K7" s="8">
        <v>28232</v>
      </c>
      <c r="L7" s="8">
        <v>28090</v>
      </c>
      <c r="M7" s="21">
        <v>25640</v>
      </c>
      <c r="N7" s="36">
        <v>26831</v>
      </c>
      <c r="O7" s="36" t="str">
        <f>'[2]All Stats'!D39</f>
        <v>26 620</v>
      </c>
      <c r="P7" s="36">
        <v>25425</v>
      </c>
      <c r="Q7" s="36">
        <v>23222</v>
      </c>
      <c r="R7" s="36">
        <f>'[1]All Stats'!D39</f>
        <v>28503</v>
      </c>
      <c r="S7" s="36">
        <v>27448</v>
      </c>
      <c r="T7" s="36">
        <v>23647</v>
      </c>
      <c r="U7" s="36">
        <v>25560</v>
      </c>
      <c r="V7" s="36">
        <v>23508</v>
      </c>
      <c r="W7" s="36">
        <v>24189</v>
      </c>
      <c r="X7" s="36">
        <v>20971</v>
      </c>
      <c r="Y7" s="94">
        <v>18161</v>
      </c>
      <c r="Z7" s="94">
        <v>19924</v>
      </c>
      <c r="AA7" s="94">
        <v>10174</v>
      </c>
      <c r="AB7" s="94">
        <f>'All Stats'!D55</f>
        <v>20220</v>
      </c>
      <c r="AC7" s="92">
        <f t="shared" si="0"/>
        <v>-87765</v>
      </c>
      <c r="AD7" s="95">
        <f t="shared" si="1"/>
        <v>-0.81275177107931662</v>
      </c>
      <c r="AE7" s="96">
        <f t="shared" si="2"/>
        <v>10046</v>
      </c>
      <c r="AF7" s="86">
        <f t="shared" si="3"/>
        <v>0.98741891094947909</v>
      </c>
    </row>
    <row r="8" spans="1:95" x14ac:dyDescent="0.25">
      <c r="A8" s="5" t="s">
        <v>3</v>
      </c>
      <c r="B8" s="8">
        <v>27326</v>
      </c>
      <c r="C8" s="8">
        <v>27634</v>
      </c>
      <c r="D8" s="8">
        <v>27730</v>
      </c>
      <c r="E8" s="8">
        <v>21762</v>
      </c>
      <c r="F8" s="8">
        <v>32612</v>
      </c>
      <c r="G8" s="8">
        <v>31179</v>
      </c>
      <c r="H8" s="8">
        <v>30700</v>
      </c>
      <c r="I8" s="8">
        <v>26940</v>
      </c>
      <c r="J8" s="8">
        <v>35483</v>
      </c>
      <c r="K8" s="8">
        <v>28285</v>
      </c>
      <c r="L8" s="8">
        <v>33349</v>
      </c>
      <c r="M8" s="21">
        <v>31504</v>
      </c>
      <c r="N8" s="36">
        <v>16084</v>
      </c>
      <c r="O8" s="36" t="str">
        <f>'[2]All Stats'!J39</f>
        <v>21 764</v>
      </c>
      <c r="P8" s="36">
        <v>24067</v>
      </c>
      <c r="Q8" s="36">
        <v>21928</v>
      </c>
      <c r="R8" s="36">
        <f>'[1]All Stats'!J39</f>
        <v>20776</v>
      </c>
      <c r="S8" s="36">
        <v>21766</v>
      </c>
      <c r="T8" s="36">
        <v>17601</v>
      </c>
      <c r="U8" s="36">
        <v>18651</v>
      </c>
      <c r="V8" s="36">
        <v>17908</v>
      </c>
      <c r="W8" s="36">
        <v>13946</v>
      </c>
      <c r="X8" s="36">
        <v>19862</v>
      </c>
      <c r="Y8" s="94">
        <v>12324</v>
      </c>
      <c r="Z8" s="94">
        <v>12359</v>
      </c>
      <c r="AA8" s="94">
        <v>15517</v>
      </c>
      <c r="AB8" s="94">
        <f>'All Stats'!J55</f>
        <v>17811</v>
      </c>
      <c r="AC8" s="92">
        <f t="shared" si="0"/>
        <v>-9515</v>
      </c>
      <c r="AD8" s="95">
        <f t="shared" si="1"/>
        <v>-0.34820317646197763</v>
      </c>
      <c r="AE8" s="96">
        <f t="shared" si="2"/>
        <v>2294</v>
      </c>
      <c r="AF8" s="86">
        <f t="shared" si="3"/>
        <v>0.1478378552555262</v>
      </c>
    </row>
    <row r="9" spans="1:95" x14ac:dyDescent="0.25">
      <c r="A9" s="5" t="s">
        <v>4</v>
      </c>
      <c r="B9" s="8">
        <v>17674</v>
      </c>
      <c r="C9" s="8">
        <v>18561</v>
      </c>
      <c r="D9" s="8">
        <v>16677</v>
      </c>
      <c r="E9" s="8">
        <v>19271</v>
      </c>
      <c r="F9" s="8">
        <v>0</v>
      </c>
      <c r="G9" s="8">
        <v>15468</v>
      </c>
      <c r="H9" s="8">
        <v>10690</v>
      </c>
      <c r="I9" s="8">
        <v>16313</v>
      </c>
      <c r="J9" s="8">
        <v>5000</v>
      </c>
      <c r="K9" s="8">
        <v>6414</v>
      </c>
      <c r="L9" s="8">
        <v>6845</v>
      </c>
      <c r="M9" s="21">
        <v>8062</v>
      </c>
      <c r="N9" s="36">
        <v>8794</v>
      </c>
      <c r="O9" s="36" t="str">
        <f>'[2]All Stats'!I39</f>
        <v>7 352</v>
      </c>
      <c r="P9" s="36">
        <v>6530</v>
      </c>
      <c r="Q9" s="36">
        <v>6362</v>
      </c>
      <c r="R9" s="36">
        <f>'[1]All Stats'!I39</f>
        <v>6695</v>
      </c>
      <c r="S9" s="36">
        <v>6695</v>
      </c>
      <c r="T9" s="36">
        <v>5753</v>
      </c>
      <c r="U9" s="36">
        <v>5516</v>
      </c>
      <c r="V9" s="36">
        <v>5258</v>
      </c>
      <c r="W9" s="36">
        <v>5054</v>
      </c>
      <c r="X9" s="36">
        <v>4947</v>
      </c>
      <c r="Y9" s="94">
        <v>4334</v>
      </c>
      <c r="Z9" s="94">
        <v>5232</v>
      </c>
      <c r="AA9" s="94">
        <v>4248</v>
      </c>
      <c r="AB9" s="94">
        <f>'All Stats'!I55</f>
        <v>4938</v>
      </c>
      <c r="AC9" s="92">
        <f t="shared" si="0"/>
        <v>-12736</v>
      </c>
      <c r="AD9" s="95">
        <f t="shared" si="1"/>
        <v>-0.72060654068122665</v>
      </c>
      <c r="AE9" s="96">
        <f t="shared" si="2"/>
        <v>690</v>
      </c>
      <c r="AF9" s="86">
        <f t="shared" si="3"/>
        <v>0.16242937853107345</v>
      </c>
    </row>
    <row r="10" spans="1:95" x14ac:dyDescent="0.25">
      <c r="A10" s="5" t="s">
        <v>6</v>
      </c>
      <c r="B10" s="8">
        <v>19961</v>
      </c>
      <c r="C10" s="8">
        <v>17495</v>
      </c>
      <c r="D10" s="8">
        <v>18021</v>
      </c>
      <c r="E10" s="8">
        <v>20154</v>
      </c>
      <c r="F10" s="8">
        <v>19248</v>
      </c>
      <c r="G10" s="8">
        <v>9788</v>
      </c>
      <c r="H10" s="8">
        <v>8901</v>
      </c>
      <c r="I10" s="8">
        <v>8972</v>
      </c>
      <c r="J10" s="8">
        <v>7835</v>
      </c>
      <c r="K10" s="8">
        <v>6874</v>
      </c>
      <c r="L10" s="8">
        <v>7380</v>
      </c>
      <c r="M10" s="21">
        <v>6962</v>
      </c>
      <c r="N10" s="36" t="str">
        <f>'[3]All Stats'!H39</f>
        <v>9 853</v>
      </c>
      <c r="O10" s="36" t="str">
        <f>'[2]All Stats'!H39</f>
        <v>9 496</v>
      </c>
      <c r="P10" s="36">
        <v>7836</v>
      </c>
      <c r="Q10" s="36">
        <v>7477</v>
      </c>
      <c r="R10" s="36">
        <f>'[1]All Stats'!H39</f>
        <v>7201</v>
      </c>
      <c r="S10" s="36">
        <v>5270</v>
      </c>
      <c r="T10" s="36">
        <v>7802</v>
      </c>
      <c r="U10" s="36">
        <v>7802</v>
      </c>
      <c r="V10" s="36">
        <v>6948</v>
      </c>
      <c r="W10" s="36">
        <v>7672</v>
      </c>
      <c r="X10" s="36">
        <v>8319</v>
      </c>
      <c r="Y10" s="94">
        <v>12827</v>
      </c>
      <c r="Z10" s="94">
        <v>9213</v>
      </c>
      <c r="AA10" s="94">
        <v>9175</v>
      </c>
      <c r="AB10" s="94">
        <f>'All Stats'!H55</f>
        <v>8552</v>
      </c>
      <c r="AC10" s="92">
        <f t="shared" si="0"/>
        <v>-11409</v>
      </c>
      <c r="AD10" s="95">
        <f t="shared" si="1"/>
        <v>-0.57156455087420466</v>
      </c>
      <c r="AE10" s="96">
        <f t="shared" si="2"/>
        <v>-623</v>
      </c>
      <c r="AF10" s="86">
        <f t="shared" si="3"/>
        <v>-6.7901907356948232E-2</v>
      </c>
    </row>
    <row r="11" spans="1:95" x14ac:dyDescent="0.25">
      <c r="A11" s="5" t="s">
        <v>7</v>
      </c>
      <c r="B11" s="8">
        <v>28745</v>
      </c>
      <c r="C11" s="8">
        <v>27500</v>
      </c>
      <c r="D11" s="8">
        <v>26350</v>
      </c>
      <c r="E11" s="8">
        <v>27000</v>
      </c>
      <c r="F11" s="8">
        <v>27000</v>
      </c>
      <c r="G11" s="8">
        <v>29500</v>
      </c>
      <c r="H11" s="8">
        <v>28820</v>
      </c>
      <c r="I11" s="8">
        <v>29500</v>
      </c>
      <c r="J11" s="8">
        <v>30400</v>
      </c>
      <c r="K11" s="8">
        <v>27100</v>
      </c>
      <c r="L11" s="8">
        <v>18869</v>
      </c>
      <c r="M11" s="21">
        <v>27519</v>
      </c>
      <c r="N11" s="36">
        <v>7494</v>
      </c>
      <c r="O11" s="36" t="str">
        <f>'[2]All Stats'!G39</f>
        <v>7 904</v>
      </c>
      <c r="P11" s="36">
        <v>7329</v>
      </c>
      <c r="Q11" s="36">
        <v>10538</v>
      </c>
      <c r="R11" s="36">
        <f>'[1]All Stats'!G39</f>
        <v>11636</v>
      </c>
      <c r="S11" s="36">
        <v>11793</v>
      </c>
      <c r="T11" s="36">
        <v>10658</v>
      </c>
      <c r="U11" s="36">
        <v>10087</v>
      </c>
      <c r="V11" s="36">
        <v>8341</v>
      </c>
      <c r="W11" s="36">
        <v>9499</v>
      </c>
      <c r="X11" s="36">
        <v>10567</v>
      </c>
      <c r="Y11" s="94">
        <v>8377</v>
      </c>
      <c r="Z11" s="94">
        <v>9523</v>
      </c>
      <c r="AA11" s="94">
        <v>8142</v>
      </c>
      <c r="AB11" s="94">
        <f>'All Stats'!G55</f>
        <v>7806</v>
      </c>
      <c r="AC11" s="92">
        <f t="shared" si="0"/>
        <v>-20939</v>
      </c>
      <c r="AD11" s="95">
        <f t="shared" si="1"/>
        <v>-0.72843972864846063</v>
      </c>
      <c r="AE11" s="96">
        <f t="shared" si="2"/>
        <v>-336</v>
      </c>
      <c r="AF11" s="86">
        <f t="shared" si="3"/>
        <v>-4.1267501842299187E-2</v>
      </c>
    </row>
    <row r="12" spans="1:95" x14ac:dyDescent="0.25">
      <c r="A12" s="5" t="s">
        <v>8</v>
      </c>
      <c r="B12" s="8">
        <v>5129</v>
      </c>
      <c r="C12" s="8">
        <v>3818</v>
      </c>
      <c r="D12" s="8">
        <v>8871</v>
      </c>
      <c r="E12" s="8">
        <v>8776</v>
      </c>
      <c r="F12" s="8">
        <v>3600</v>
      </c>
      <c r="G12" s="8">
        <v>10321</v>
      </c>
      <c r="H12" s="8">
        <v>29376</v>
      </c>
      <c r="I12" s="8">
        <v>16222</v>
      </c>
      <c r="J12" s="8">
        <v>50856</v>
      </c>
      <c r="K12" s="8">
        <v>31820</v>
      </c>
      <c r="L12" s="8">
        <v>43653</v>
      </c>
      <c r="M12" s="21">
        <v>48957</v>
      </c>
      <c r="N12" s="57">
        <v>20624</v>
      </c>
      <c r="O12" s="36" t="str">
        <f>'[2]All Stats'!F39</f>
        <v>20 014</v>
      </c>
      <c r="P12" s="36">
        <v>26625</v>
      </c>
      <c r="Q12" s="36">
        <v>21618</v>
      </c>
      <c r="R12" s="36">
        <f>'[1]All Stats'!F39</f>
        <v>42764</v>
      </c>
      <c r="S12" s="36">
        <v>29258</v>
      </c>
      <c r="T12" s="36">
        <v>1910</v>
      </c>
      <c r="U12" s="36">
        <v>1939</v>
      </c>
      <c r="V12" s="36">
        <v>1767</v>
      </c>
      <c r="W12" s="36">
        <v>1861</v>
      </c>
      <c r="X12" s="36">
        <v>2224</v>
      </c>
      <c r="Y12" s="94">
        <v>2224</v>
      </c>
      <c r="Z12" s="94">
        <v>1507</v>
      </c>
      <c r="AA12" s="94">
        <v>1172</v>
      </c>
      <c r="AB12" s="94">
        <f>'All Stats'!F55</f>
        <v>2314</v>
      </c>
      <c r="AC12" s="92">
        <f t="shared" si="0"/>
        <v>-2815</v>
      </c>
      <c r="AD12" s="95">
        <f t="shared" si="1"/>
        <v>-0.54883992981087937</v>
      </c>
      <c r="AE12" s="96">
        <f t="shared" si="2"/>
        <v>1142</v>
      </c>
      <c r="AF12" s="86">
        <f t="shared" si="3"/>
        <v>0.97440273037542657</v>
      </c>
    </row>
    <row r="13" spans="1:95" x14ac:dyDescent="0.25">
      <c r="A13" s="5" t="s">
        <v>9</v>
      </c>
      <c r="B13" s="8"/>
      <c r="C13" s="8"/>
      <c r="D13" s="19"/>
      <c r="E13" s="8"/>
      <c r="F13" s="8"/>
      <c r="G13" s="8"/>
      <c r="H13" s="8"/>
      <c r="I13" s="8">
        <v>0</v>
      </c>
      <c r="J13" s="8">
        <v>0</v>
      </c>
      <c r="K13" s="8">
        <v>0</v>
      </c>
      <c r="L13" s="8">
        <v>0</v>
      </c>
      <c r="M13" s="21">
        <v>0</v>
      </c>
      <c r="N13" s="8">
        <f>'[3]All Stats'!K39</f>
        <v>199</v>
      </c>
      <c r="O13" s="36">
        <f>'[2]All Stats'!K39</f>
        <v>685</v>
      </c>
      <c r="P13" s="36">
        <v>738</v>
      </c>
      <c r="Q13" s="36">
        <v>624</v>
      </c>
      <c r="R13" s="36">
        <f>'[1]All Stats'!K39</f>
        <v>961</v>
      </c>
      <c r="S13" s="36">
        <v>951</v>
      </c>
      <c r="T13" s="36">
        <v>566</v>
      </c>
      <c r="U13" s="36">
        <v>566</v>
      </c>
      <c r="V13" s="36">
        <v>566</v>
      </c>
      <c r="W13" s="36">
        <v>335</v>
      </c>
      <c r="X13" s="36">
        <v>410</v>
      </c>
      <c r="Y13" s="94">
        <v>457</v>
      </c>
      <c r="Z13" s="94">
        <v>657</v>
      </c>
      <c r="AA13" s="94">
        <v>67</v>
      </c>
      <c r="AB13" s="94">
        <f>'All Stats'!K55</f>
        <v>68</v>
      </c>
      <c r="AC13" s="92">
        <f t="shared" si="0"/>
        <v>68</v>
      </c>
      <c r="AD13" s="95">
        <v>0</v>
      </c>
      <c r="AE13" s="96">
        <f t="shared" si="2"/>
        <v>1</v>
      </c>
      <c r="AF13" s="86">
        <f t="shared" si="3"/>
        <v>1.4925373134328358E-2</v>
      </c>
    </row>
    <row r="14" spans="1:95" ht="13" thickBot="1" x14ac:dyDescent="0.3">
      <c r="A14" s="11" t="s">
        <v>10</v>
      </c>
      <c r="B14" s="20">
        <v>54947</v>
      </c>
      <c r="C14" s="20">
        <v>54883</v>
      </c>
      <c r="D14" s="20">
        <v>53678</v>
      </c>
      <c r="E14" s="20">
        <v>51442</v>
      </c>
      <c r="F14" s="20">
        <v>53454</v>
      </c>
      <c r="G14" s="20">
        <v>0</v>
      </c>
      <c r="H14" s="20">
        <v>48893</v>
      </c>
      <c r="I14" s="20">
        <v>51096</v>
      </c>
      <c r="J14" s="20">
        <v>51772</v>
      </c>
      <c r="K14" s="20">
        <v>51016</v>
      </c>
      <c r="L14" s="20">
        <v>50149</v>
      </c>
      <c r="M14" s="13">
        <v>55771</v>
      </c>
      <c r="N14" s="58">
        <v>57964</v>
      </c>
      <c r="O14" s="58" t="str">
        <f>'[2]All Stats'!L39</f>
        <v>61 600</v>
      </c>
      <c r="P14" s="58">
        <v>15815</v>
      </c>
      <c r="Q14" s="58">
        <v>47869</v>
      </c>
      <c r="R14" s="58">
        <f>'[1]All Stats'!L39</f>
        <v>46696</v>
      </c>
      <c r="S14" s="58">
        <v>44894</v>
      </c>
      <c r="T14" s="58">
        <v>58664</v>
      </c>
      <c r="U14" s="58">
        <v>47348</v>
      </c>
      <c r="V14" s="58">
        <v>43675</v>
      </c>
      <c r="W14" s="58">
        <v>41462</v>
      </c>
      <c r="X14" s="58">
        <v>37737</v>
      </c>
      <c r="Y14" s="97">
        <v>30237</v>
      </c>
      <c r="Z14" s="97">
        <v>29164</v>
      </c>
      <c r="AA14" s="97">
        <v>16746</v>
      </c>
      <c r="AB14" s="253" t="s">
        <v>302</v>
      </c>
      <c r="AC14" s="253" t="s">
        <v>302</v>
      </c>
      <c r="AD14" s="253" t="s">
        <v>302</v>
      </c>
      <c r="AE14" s="253" t="s">
        <v>302</v>
      </c>
      <c r="AF14" s="253" t="s">
        <v>302</v>
      </c>
    </row>
    <row r="15" spans="1:95" s="29" customFormat="1" ht="13" thickBot="1" x14ac:dyDescent="0.3">
      <c r="A15" s="37" t="s">
        <v>97</v>
      </c>
      <c r="B15" s="28">
        <v>373549</v>
      </c>
      <c r="C15" s="28">
        <v>366323</v>
      </c>
      <c r="D15" s="28">
        <v>368587</v>
      </c>
      <c r="E15" s="28">
        <v>358306</v>
      </c>
      <c r="F15" s="28">
        <v>279919</v>
      </c>
      <c r="G15" s="28">
        <v>238989</v>
      </c>
      <c r="H15" s="28">
        <v>299178</v>
      </c>
      <c r="I15" s="28">
        <v>286930</v>
      </c>
      <c r="J15" s="28">
        <v>315444</v>
      </c>
      <c r="K15" s="28">
        <v>284429</v>
      </c>
      <c r="L15" s="28">
        <v>290092</v>
      </c>
      <c r="M15" s="28">
        <v>304772</v>
      </c>
      <c r="N15" s="33">
        <f>SUM(N5:N14)</f>
        <v>244455</v>
      </c>
      <c r="O15" s="35" t="s">
        <v>119</v>
      </c>
      <c r="P15" s="35">
        <f>SUM(P5:P14)</f>
        <v>214660</v>
      </c>
      <c r="Q15" s="35">
        <v>292553</v>
      </c>
      <c r="R15" s="35">
        <f>SUM(R5:R14)</f>
        <v>307681</v>
      </c>
      <c r="S15" s="35">
        <f>SUM(S5:S14)</f>
        <v>256404</v>
      </c>
      <c r="T15" s="35">
        <f>SUM(T5:T14)</f>
        <v>239099</v>
      </c>
      <c r="U15" s="35">
        <f>SUM(U5:U14)</f>
        <v>195686</v>
      </c>
      <c r="V15" s="35">
        <v>248137</v>
      </c>
      <c r="W15" s="35">
        <f>SUM(W5:W14)</f>
        <v>234638</v>
      </c>
      <c r="X15" s="35">
        <f>SUM(X5:X14)</f>
        <v>188739</v>
      </c>
      <c r="Y15" s="35">
        <f>SUM(Y5:Y14)</f>
        <v>194804</v>
      </c>
      <c r="Z15" s="35">
        <v>202822</v>
      </c>
      <c r="AA15" s="98">
        <f>SUM(AA5:AA14)</f>
        <v>155923</v>
      </c>
      <c r="AB15" s="98">
        <f>SUM(AB5:AB14)</f>
        <v>165127</v>
      </c>
      <c r="AC15" s="99">
        <f t="shared" si="0"/>
        <v>-208422</v>
      </c>
      <c r="AD15" s="100">
        <f>AC15/B15</f>
        <v>-0.55795089800802578</v>
      </c>
      <c r="AE15" s="101">
        <f>AB15-AA15</f>
        <v>9204</v>
      </c>
      <c r="AF15" s="190">
        <f>AE15/AA15</f>
        <v>5.9029136176189531E-2</v>
      </c>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0"/>
      <c r="BS15" s="30"/>
      <c r="BT15" s="30"/>
      <c r="BU15" s="30"/>
      <c r="BV15" s="30"/>
      <c r="BW15" s="30"/>
      <c r="BX15" s="30"/>
      <c r="BY15" s="30"/>
      <c r="BZ15" s="30"/>
      <c r="CA15" s="30"/>
      <c r="CB15" s="30"/>
      <c r="CC15" s="30"/>
      <c r="CD15" s="30"/>
      <c r="CE15" s="30"/>
      <c r="CF15" s="30"/>
      <c r="CG15" s="30"/>
      <c r="CH15" s="30"/>
      <c r="CI15" s="30"/>
      <c r="CJ15" s="30"/>
      <c r="CK15" s="30"/>
      <c r="CL15" s="30"/>
      <c r="CM15" s="30"/>
      <c r="CN15" s="30"/>
      <c r="CO15" s="30"/>
      <c r="CP15" s="30"/>
      <c r="CQ15" s="30"/>
    </row>
    <row r="16" spans="1:95" x14ac:dyDescent="0.25">
      <c r="AG16" s="87"/>
      <c r="AH16" s="87"/>
      <c r="AI16" s="87"/>
      <c r="AJ16" s="87"/>
      <c r="AK16" s="87"/>
      <c r="AL16" s="87"/>
      <c r="AM16" s="87"/>
      <c r="AN16" s="87"/>
      <c r="AO16" s="87"/>
      <c r="AP16" s="87"/>
      <c r="AQ16" s="87"/>
      <c r="AR16" s="87"/>
      <c r="AS16" s="87"/>
      <c r="AT16" s="87"/>
      <c r="AU16" s="87"/>
      <c r="AV16" s="87"/>
      <c r="AW16" s="87"/>
      <c r="AX16" s="87"/>
      <c r="AY16" s="87"/>
      <c r="AZ16" s="87"/>
      <c r="BA16" s="87"/>
      <c r="BB16" s="87"/>
      <c r="BC16" s="87"/>
      <c r="BD16" s="87"/>
      <c r="BE16" s="87"/>
      <c r="BF16" s="87"/>
      <c r="BG16" s="87"/>
      <c r="BH16" s="87"/>
      <c r="BI16" s="87"/>
      <c r="BJ16" s="87"/>
      <c r="BK16" s="87"/>
      <c r="BL16" s="87"/>
      <c r="BM16" s="87"/>
      <c r="BN16" s="87"/>
      <c r="BO16" s="87"/>
      <c r="BP16" s="87"/>
      <c r="BQ16" s="87"/>
      <c r="BR16" s="87"/>
      <c r="BS16" s="87"/>
      <c r="BT16" s="87"/>
      <c r="BU16" s="87"/>
      <c r="BV16" s="87"/>
      <c r="BW16" s="87"/>
      <c r="BX16" s="87"/>
      <c r="BY16" s="87"/>
      <c r="BZ16" s="87"/>
      <c r="CA16" s="87"/>
      <c r="CB16" s="87"/>
      <c r="CC16" s="87"/>
      <c r="CD16" s="87"/>
      <c r="CE16" s="87"/>
      <c r="CF16" s="87"/>
      <c r="CG16" s="87"/>
      <c r="CH16" s="87"/>
      <c r="CI16" s="87"/>
      <c r="CJ16" s="87"/>
      <c r="CK16" s="87"/>
      <c r="CL16" s="87"/>
      <c r="CM16" s="87"/>
      <c r="CN16" s="87"/>
      <c r="CO16" s="87"/>
      <c r="CP16" s="87"/>
      <c r="CQ16" s="87"/>
    </row>
    <row r="17" spans="33:95" x14ac:dyDescent="0.25">
      <c r="AG17" s="87"/>
      <c r="AH17" s="87"/>
      <c r="AI17" s="87"/>
      <c r="AJ17" s="87"/>
      <c r="AK17" s="87"/>
      <c r="AL17" s="87"/>
      <c r="AM17" s="87"/>
      <c r="AN17" s="87"/>
      <c r="AO17" s="87"/>
      <c r="AP17" s="87"/>
      <c r="AQ17" s="87"/>
      <c r="AR17" s="87"/>
      <c r="AS17" s="87"/>
      <c r="AT17" s="87"/>
      <c r="AU17" s="87"/>
      <c r="AV17" s="87"/>
      <c r="AW17" s="87"/>
      <c r="AX17" s="87"/>
      <c r="AY17" s="87"/>
      <c r="AZ17" s="87"/>
      <c r="BA17" s="87"/>
      <c r="BB17" s="87"/>
      <c r="BC17" s="87"/>
      <c r="BD17" s="87"/>
      <c r="BE17" s="87"/>
      <c r="BF17" s="87"/>
      <c r="BG17" s="87"/>
      <c r="BH17" s="87"/>
      <c r="BI17" s="87"/>
      <c r="BJ17" s="87"/>
      <c r="BK17" s="87"/>
      <c r="BL17" s="87"/>
      <c r="BM17" s="87"/>
      <c r="BN17" s="87"/>
      <c r="BO17" s="87"/>
      <c r="BP17" s="87"/>
      <c r="BQ17" s="87"/>
      <c r="BR17" s="87"/>
      <c r="BS17" s="87"/>
      <c r="BT17" s="87"/>
      <c r="BU17" s="87"/>
      <c r="BV17" s="87"/>
      <c r="BW17" s="87"/>
      <c r="BX17" s="87"/>
      <c r="BY17" s="87"/>
      <c r="BZ17" s="87"/>
      <c r="CA17" s="87"/>
      <c r="CB17" s="87"/>
      <c r="CC17" s="87"/>
      <c r="CD17" s="87"/>
      <c r="CE17" s="87"/>
      <c r="CF17" s="87"/>
      <c r="CG17" s="87"/>
      <c r="CH17" s="87"/>
      <c r="CI17" s="87"/>
      <c r="CJ17" s="87"/>
      <c r="CK17" s="87"/>
      <c r="CL17" s="87"/>
      <c r="CM17" s="87"/>
      <c r="CN17" s="87"/>
      <c r="CO17" s="87"/>
      <c r="CP17" s="87"/>
      <c r="CQ17" s="87"/>
    </row>
    <row r="18" spans="33:95" x14ac:dyDescent="0.25">
      <c r="AG18" s="87"/>
      <c r="AH18" s="87"/>
      <c r="AI18" s="87"/>
      <c r="AJ18" s="87"/>
      <c r="AK18" s="87"/>
      <c r="AL18" s="87"/>
      <c r="AM18" s="87"/>
      <c r="AN18" s="87"/>
      <c r="AO18" s="87"/>
      <c r="AP18" s="87"/>
      <c r="AQ18" s="87"/>
      <c r="AR18" s="87"/>
      <c r="AS18" s="87"/>
      <c r="AT18" s="87"/>
      <c r="AU18" s="87"/>
      <c r="AV18" s="87"/>
      <c r="AW18" s="87"/>
      <c r="AX18" s="87"/>
      <c r="AY18" s="87"/>
      <c r="AZ18" s="87"/>
      <c r="BA18" s="87"/>
      <c r="BB18" s="87"/>
      <c r="BC18" s="87"/>
      <c r="BD18" s="87"/>
      <c r="BE18" s="87"/>
      <c r="BF18" s="87"/>
      <c r="BG18" s="87"/>
      <c r="BH18" s="87"/>
      <c r="BI18" s="87"/>
      <c r="BJ18" s="87"/>
      <c r="BK18" s="87"/>
      <c r="BL18" s="87"/>
      <c r="BM18" s="87"/>
      <c r="BN18" s="87"/>
      <c r="BO18" s="87"/>
      <c r="BP18" s="87"/>
      <c r="BQ18" s="87"/>
      <c r="BR18" s="87"/>
      <c r="BS18" s="87"/>
      <c r="BT18" s="87"/>
      <c r="BU18" s="87"/>
      <c r="BV18" s="87"/>
      <c r="BW18" s="87"/>
      <c r="BX18" s="87"/>
      <c r="BY18" s="87"/>
      <c r="BZ18" s="87"/>
      <c r="CA18" s="87"/>
      <c r="CB18" s="87"/>
      <c r="CC18" s="87"/>
      <c r="CD18" s="87"/>
      <c r="CE18" s="87"/>
      <c r="CF18" s="87"/>
      <c r="CG18" s="87"/>
      <c r="CH18" s="87"/>
      <c r="CI18" s="87"/>
      <c r="CJ18" s="87"/>
      <c r="CK18" s="87"/>
      <c r="CL18" s="87"/>
      <c r="CM18" s="87"/>
      <c r="CN18" s="87"/>
      <c r="CO18" s="87"/>
      <c r="CP18" s="87"/>
      <c r="CQ18" s="87"/>
    </row>
  </sheetData>
  <mergeCells count="2">
    <mergeCell ref="A2:C2"/>
    <mergeCell ref="A3:B3"/>
  </mergeCells>
  <phoneticPr fontId="13" type="noConversion"/>
  <pageMargins left="0.15748031496062992" right="0.15748031496062992" top="0.98425196850393704" bottom="0.98425196850393704" header="0.51181102362204722" footer="0.51181102362204722"/>
  <pageSetup paperSize="9"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15"/>
  <sheetViews>
    <sheetView workbookViewId="0">
      <selection activeCell="AF14" sqref="AF14"/>
    </sheetView>
  </sheetViews>
  <sheetFormatPr defaultRowHeight="12.5" x14ac:dyDescent="0.25"/>
  <cols>
    <col min="1" max="1" width="8.7265625" customWidth="1"/>
    <col min="2" max="4" width="7.7265625" customWidth="1"/>
    <col min="5" max="5" width="8" customWidth="1"/>
    <col min="6" max="27" width="7.7265625" customWidth="1"/>
    <col min="28" max="31" width="8.7265625" customWidth="1"/>
  </cols>
  <sheetData>
    <row r="1" spans="1:32" ht="57" customHeight="1" x14ac:dyDescent="0.25">
      <c r="A1" s="43"/>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81" t="s">
        <v>241</v>
      </c>
      <c r="AD1" s="81" t="s">
        <v>242</v>
      </c>
      <c r="AE1" s="81" t="s">
        <v>246</v>
      </c>
      <c r="AF1" s="81" t="s">
        <v>247</v>
      </c>
    </row>
    <row r="2" spans="1:32" ht="13.5" thickBot="1" x14ac:dyDescent="0.35">
      <c r="A2" s="330" t="s">
        <v>90</v>
      </c>
      <c r="B2" s="330"/>
      <c r="C2" s="330"/>
      <c r="D2" s="14"/>
      <c r="E2" s="14"/>
      <c r="F2" s="14"/>
      <c r="G2" s="14"/>
      <c r="H2" s="14"/>
      <c r="I2" s="14"/>
      <c r="J2" s="14"/>
      <c r="K2" s="14"/>
      <c r="L2" s="14"/>
      <c r="M2" s="15"/>
      <c r="N2" s="15"/>
      <c r="O2" s="15"/>
      <c r="P2" s="15"/>
      <c r="Q2" s="15"/>
      <c r="R2" s="15"/>
      <c r="S2" s="15"/>
      <c r="T2" s="15"/>
      <c r="U2" s="15"/>
      <c r="V2" s="15"/>
      <c r="W2" s="15"/>
      <c r="X2" s="15"/>
      <c r="Y2" s="15"/>
      <c r="Z2" s="15"/>
      <c r="AA2" s="15"/>
      <c r="AB2" s="15"/>
      <c r="AC2" s="15"/>
      <c r="AD2" s="15"/>
      <c r="AE2" s="15"/>
      <c r="AF2" s="15"/>
    </row>
    <row r="3" spans="1:32" ht="13" thickBot="1" x14ac:dyDescent="0.3">
      <c r="A3" s="333" t="s">
        <v>91</v>
      </c>
      <c r="B3" s="333"/>
      <c r="C3" s="16"/>
      <c r="D3" s="16"/>
      <c r="E3" s="16"/>
      <c r="F3" s="16"/>
      <c r="G3" s="16"/>
      <c r="H3" s="16"/>
      <c r="I3" s="16"/>
      <c r="J3" s="16"/>
      <c r="K3" s="16"/>
      <c r="L3" s="16"/>
      <c r="M3" s="17"/>
      <c r="N3" s="17"/>
      <c r="O3" s="17"/>
      <c r="P3" s="17"/>
      <c r="Q3" s="17"/>
      <c r="R3" s="17"/>
      <c r="S3" s="17"/>
      <c r="T3" s="17"/>
      <c r="U3" s="17"/>
      <c r="V3" s="17"/>
      <c r="W3" s="17"/>
      <c r="X3" s="17"/>
      <c r="Y3" s="17"/>
      <c r="Z3" s="17"/>
      <c r="AA3" s="17"/>
      <c r="AB3" s="17"/>
      <c r="AC3" s="17"/>
      <c r="AD3" s="17"/>
      <c r="AE3" s="17"/>
      <c r="AF3" s="17"/>
    </row>
    <row r="4" spans="1:32" s="27" customFormat="1" ht="12.75" customHeight="1" x14ac:dyDescent="0.25">
      <c r="A4" s="41"/>
      <c r="B4" s="23" t="s">
        <v>103</v>
      </c>
      <c r="C4" s="23" t="s">
        <v>104</v>
      </c>
      <c r="D4" s="23" t="s">
        <v>105</v>
      </c>
      <c r="E4" s="23" t="s">
        <v>106</v>
      </c>
      <c r="F4" s="23" t="s">
        <v>107</v>
      </c>
      <c r="G4" s="23" t="s">
        <v>108</v>
      </c>
      <c r="H4" s="23" t="s">
        <v>109</v>
      </c>
      <c r="I4" s="23" t="s">
        <v>110</v>
      </c>
      <c r="J4" s="23" t="s">
        <v>111</v>
      </c>
      <c r="K4" s="23" t="s">
        <v>112</v>
      </c>
      <c r="L4" s="7" t="s">
        <v>113</v>
      </c>
      <c r="M4" s="7" t="s">
        <v>114</v>
      </c>
      <c r="N4" s="45" t="s">
        <v>115</v>
      </c>
      <c r="O4" s="45" t="s">
        <v>116</v>
      </c>
      <c r="P4" s="45" t="s">
        <v>117</v>
      </c>
      <c r="Q4" s="45" t="s">
        <v>118</v>
      </c>
      <c r="R4" s="45" t="s">
        <v>121</v>
      </c>
      <c r="S4" s="45" t="s">
        <v>123</v>
      </c>
      <c r="T4" s="45" t="s">
        <v>134</v>
      </c>
      <c r="U4" s="45" t="s">
        <v>136</v>
      </c>
      <c r="V4" s="45" t="s">
        <v>137</v>
      </c>
      <c r="W4" s="45" t="s">
        <v>138</v>
      </c>
      <c r="X4" s="45" t="s">
        <v>203</v>
      </c>
      <c r="Y4" s="45" t="s">
        <v>206</v>
      </c>
      <c r="Z4" s="45" t="s">
        <v>228</v>
      </c>
      <c r="AA4" s="45" t="s">
        <v>232</v>
      </c>
      <c r="AB4" s="45" t="s">
        <v>240</v>
      </c>
      <c r="AC4" s="107"/>
      <c r="AD4" s="108"/>
      <c r="AE4" s="107"/>
      <c r="AF4" s="107"/>
    </row>
    <row r="5" spans="1:32" s="27" customFormat="1" x14ac:dyDescent="0.25">
      <c r="A5" s="39" t="s">
        <v>0</v>
      </c>
      <c r="B5" s="21">
        <v>14120</v>
      </c>
      <c r="C5" s="21">
        <v>16022</v>
      </c>
      <c r="D5" s="21">
        <v>16149</v>
      </c>
      <c r="E5" s="21">
        <v>25313</v>
      </c>
      <c r="F5" s="21">
        <v>24574</v>
      </c>
      <c r="G5" s="21">
        <v>24815</v>
      </c>
      <c r="H5" s="21">
        <v>24392</v>
      </c>
      <c r="I5" s="21">
        <v>24090</v>
      </c>
      <c r="J5" s="21">
        <v>25332</v>
      </c>
      <c r="K5" s="21">
        <v>22660</v>
      </c>
      <c r="L5" s="9">
        <v>22040</v>
      </c>
      <c r="M5" s="9">
        <v>20967</v>
      </c>
      <c r="N5" s="31">
        <v>22879</v>
      </c>
      <c r="O5" s="31">
        <v>23226</v>
      </c>
      <c r="P5" s="31">
        <v>19811</v>
      </c>
      <c r="Q5" s="31">
        <v>17592</v>
      </c>
      <c r="R5" s="31">
        <f>'[4]All Stats'!C38</f>
        <v>16512</v>
      </c>
      <c r="S5" s="31">
        <v>17373</v>
      </c>
      <c r="T5" s="31">
        <v>9621</v>
      </c>
      <c r="U5" s="31">
        <v>12360</v>
      </c>
      <c r="V5" s="31">
        <v>11313</v>
      </c>
      <c r="W5" s="31">
        <v>10882</v>
      </c>
      <c r="X5" s="31">
        <v>10198</v>
      </c>
      <c r="Y5" s="31">
        <v>7502</v>
      </c>
      <c r="Z5" s="31">
        <v>4571</v>
      </c>
      <c r="AA5" s="31">
        <v>3213</v>
      </c>
      <c r="AB5" s="105">
        <f>'All Stats'!C54</f>
        <v>4043</v>
      </c>
      <c r="AC5" s="92">
        <f t="shared" ref="AC5:AC12" si="0">AB5-B5</f>
        <v>-10077</v>
      </c>
      <c r="AD5" s="95">
        <f t="shared" ref="AD5:AD12" si="1">AC5/B5</f>
        <v>-0.7136685552407932</v>
      </c>
      <c r="AE5" s="96">
        <f>AB5-AA5</f>
        <v>830</v>
      </c>
      <c r="AF5" s="86">
        <f>AE5/Z5</f>
        <v>0.18157952308028877</v>
      </c>
    </row>
    <row r="6" spans="1:32" s="27" customFormat="1" x14ac:dyDescent="0.25">
      <c r="A6" s="39" t="s">
        <v>1</v>
      </c>
      <c r="B6" s="21">
        <v>29799</v>
      </c>
      <c r="C6" s="21">
        <v>27614</v>
      </c>
      <c r="D6" s="21">
        <v>25951</v>
      </c>
      <c r="E6" s="21">
        <v>23633</v>
      </c>
      <c r="F6" s="21">
        <v>22315</v>
      </c>
      <c r="G6" s="21">
        <v>22633</v>
      </c>
      <c r="H6" s="21">
        <v>23194</v>
      </c>
      <c r="I6" s="21">
        <v>21815</v>
      </c>
      <c r="J6" s="21">
        <v>19461</v>
      </c>
      <c r="K6" s="21">
        <v>19175</v>
      </c>
      <c r="L6" s="9">
        <v>18648</v>
      </c>
      <c r="M6" s="9">
        <v>17083</v>
      </c>
      <c r="N6" s="31">
        <v>17278</v>
      </c>
      <c r="O6" s="31">
        <v>14859</v>
      </c>
      <c r="P6" s="31">
        <v>15445</v>
      </c>
      <c r="Q6" s="31">
        <v>16108</v>
      </c>
      <c r="R6" s="31">
        <f>'[4]All Stats'!E38</f>
        <v>13940</v>
      </c>
      <c r="S6" s="31">
        <v>16070</v>
      </c>
      <c r="T6" s="31">
        <v>15542</v>
      </c>
      <c r="U6" s="31">
        <v>13583</v>
      </c>
      <c r="V6" s="31">
        <v>11208</v>
      </c>
      <c r="W6" s="31">
        <v>10665</v>
      </c>
      <c r="X6" s="31">
        <v>9646</v>
      </c>
      <c r="Y6" s="31">
        <v>7803</v>
      </c>
      <c r="Z6" s="31">
        <v>3655</v>
      </c>
      <c r="AA6" s="31">
        <v>4177</v>
      </c>
      <c r="AB6" s="105">
        <f>'All Stats'!E54</f>
        <v>7192</v>
      </c>
      <c r="AC6" s="92">
        <f t="shared" si="0"/>
        <v>-22607</v>
      </c>
      <c r="AD6" s="95">
        <f t="shared" si="1"/>
        <v>-0.75864961911473539</v>
      </c>
      <c r="AE6" s="96">
        <f t="shared" ref="AE6:AE13" si="2">AB6-AA6</f>
        <v>3015</v>
      </c>
      <c r="AF6" s="86">
        <f t="shared" ref="AF6:AF13" si="3">AE6/Z6</f>
        <v>0.82489740082079344</v>
      </c>
    </row>
    <row r="7" spans="1:32" s="27" customFormat="1" x14ac:dyDescent="0.25">
      <c r="A7" s="39" t="s">
        <v>2</v>
      </c>
      <c r="B7" s="21">
        <v>16595</v>
      </c>
      <c r="C7" s="21">
        <v>15121</v>
      </c>
      <c r="D7" s="21">
        <v>14488</v>
      </c>
      <c r="E7" s="21">
        <v>14078</v>
      </c>
      <c r="F7" s="21">
        <v>12401</v>
      </c>
      <c r="G7" s="21">
        <v>4117</v>
      </c>
      <c r="H7" s="21">
        <v>3966</v>
      </c>
      <c r="I7" s="21">
        <v>5333</v>
      </c>
      <c r="J7" s="21">
        <v>5544</v>
      </c>
      <c r="K7" s="21">
        <v>5959</v>
      </c>
      <c r="L7" s="9">
        <v>57615</v>
      </c>
      <c r="M7" s="9">
        <v>61405</v>
      </c>
      <c r="N7" s="31">
        <v>54467</v>
      </c>
      <c r="O7" s="31">
        <v>52586</v>
      </c>
      <c r="P7" s="31">
        <v>49015</v>
      </c>
      <c r="Q7" s="31">
        <v>47413</v>
      </c>
      <c r="R7" s="31">
        <f>'[4]All Stats'!D38</f>
        <v>28092</v>
      </c>
      <c r="S7" s="31">
        <v>29128</v>
      </c>
      <c r="T7" s="31">
        <v>27812</v>
      </c>
      <c r="U7" s="31">
        <v>26766</v>
      </c>
      <c r="V7" s="31">
        <v>25200</v>
      </c>
      <c r="W7" s="31">
        <v>22594</v>
      </c>
      <c r="X7" s="31">
        <v>22055</v>
      </c>
      <c r="Y7" s="31">
        <v>15586</v>
      </c>
      <c r="Z7" s="31">
        <v>11909</v>
      </c>
      <c r="AA7" s="31">
        <v>6430</v>
      </c>
      <c r="AB7" s="105">
        <f>'All Stats'!D54</f>
        <v>13419</v>
      </c>
      <c r="AC7" s="92">
        <f t="shared" si="0"/>
        <v>-3176</v>
      </c>
      <c r="AD7" s="95">
        <f t="shared" si="1"/>
        <v>-0.19138294667068395</v>
      </c>
      <c r="AE7" s="96">
        <f t="shared" si="2"/>
        <v>6989</v>
      </c>
      <c r="AF7" s="86">
        <f t="shared" si="3"/>
        <v>0.58686707532118565</v>
      </c>
    </row>
    <row r="8" spans="1:32" s="27" customFormat="1" x14ac:dyDescent="0.25">
      <c r="A8" s="39" t="s">
        <v>3</v>
      </c>
      <c r="B8" s="21">
        <v>9158</v>
      </c>
      <c r="C8" s="21">
        <v>9815</v>
      </c>
      <c r="D8" s="21">
        <v>9470</v>
      </c>
      <c r="E8" s="21">
        <v>9892</v>
      </c>
      <c r="F8" s="21">
        <v>9697</v>
      </c>
      <c r="G8" s="21">
        <v>9433</v>
      </c>
      <c r="H8" s="21">
        <v>8768</v>
      </c>
      <c r="I8" s="21">
        <v>8842</v>
      </c>
      <c r="J8" s="21">
        <v>8842</v>
      </c>
      <c r="K8" s="21">
        <v>8255</v>
      </c>
      <c r="L8" s="9">
        <v>6845</v>
      </c>
      <c r="M8" s="9">
        <v>6856</v>
      </c>
      <c r="N8" s="31">
        <v>6078</v>
      </c>
      <c r="O8" s="31">
        <v>7098</v>
      </c>
      <c r="P8" s="31">
        <v>6344</v>
      </c>
      <c r="Q8" s="31">
        <v>5986</v>
      </c>
      <c r="R8" s="31">
        <f>'[4]All Stats'!J38</f>
        <v>6669</v>
      </c>
      <c r="S8" s="31">
        <v>6008</v>
      </c>
      <c r="T8" s="31">
        <v>5100</v>
      </c>
      <c r="U8" s="31">
        <v>5408</v>
      </c>
      <c r="V8" s="31">
        <v>5191</v>
      </c>
      <c r="W8" s="31">
        <v>5208</v>
      </c>
      <c r="X8" s="31">
        <v>5297</v>
      </c>
      <c r="Y8" s="31">
        <v>7945</v>
      </c>
      <c r="Z8" s="31">
        <v>2545</v>
      </c>
      <c r="AA8" s="31">
        <v>2094</v>
      </c>
      <c r="AB8" s="105">
        <f>'All Stats'!J54</f>
        <v>2287</v>
      </c>
      <c r="AC8" s="92">
        <f t="shared" si="0"/>
        <v>-6871</v>
      </c>
      <c r="AD8" s="95">
        <f t="shared" si="1"/>
        <v>-0.75027298536798426</v>
      </c>
      <c r="AE8" s="96">
        <f t="shared" si="2"/>
        <v>193</v>
      </c>
      <c r="AF8" s="86">
        <f t="shared" si="3"/>
        <v>7.5834970530451865E-2</v>
      </c>
    </row>
    <row r="9" spans="1:32" s="27" customFormat="1" x14ac:dyDescent="0.25">
      <c r="A9" s="39" t="s">
        <v>4</v>
      </c>
      <c r="B9" s="21">
        <v>3802</v>
      </c>
      <c r="C9" s="21">
        <v>3551</v>
      </c>
      <c r="D9" s="21">
        <v>3499</v>
      </c>
      <c r="E9" s="21">
        <v>3687</v>
      </c>
      <c r="F9" s="21">
        <v>0</v>
      </c>
      <c r="G9" s="21">
        <v>4291</v>
      </c>
      <c r="H9" s="21">
        <v>3811</v>
      </c>
      <c r="I9" s="21">
        <v>3441</v>
      </c>
      <c r="J9" s="21">
        <v>2060</v>
      </c>
      <c r="K9" s="21">
        <v>1996</v>
      </c>
      <c r="L9" s="9">
        <v>2513</v>
      </c>
      <c r="M9" s="9">
        <v>2796</v>
      </c>
      <c r="N9" s="31">
        <v>3270</v>
      </c>
      <c r="O9" s="31">
        <v>3100</v>
      </c>
      <c r="P9" s="31">
        <v>2914</v>
      </c>
      <c r="Q9" s="31">
        <v>3012</v>
      </c>
      <c r="R9" s="31">
        <f>'[4]All Stats'!I38</f>
        <v>2857</v>
      </c>
      <c r="S9" s="31">
        <v>2857</v>
      </c>
      <c r="T9" s="31">
        <v>3300</v>
      </c>
      <c r="U9" s="31">
        <v>2500</v>
      </c>
      <c r="V9" s="31">
        <v>1526</v>
      </c>
      <c r="W9" s="31">
        <v>1637</v>
      </c>
      <c r="X9" s="31">
        <v>1587</v>
      </c>
      <c r="Y9" s="31">
        <v>1153</v>
      </c>
      <c r="Z9" s="31">
        <v>1087</v>
      </c>
      <c r="AA9" s="31">
        <v>799</v>
      </c>
      <c r="AB9" s="105">
        <f>'All Stats'!I54</f>
        <v>856</v>
      </c>
      <c r="AC9" s="92">
        <f t="shared" si="0"/>
        <v>-2946</v>
      </c>
      <c r="AD9" s="95">
        <f t="shared" si="1"/>
        <v>-0.77485533929510786</v>
      </c>
      <c r="AE9" s="96">
        <f t="shared" si="2"/>
        <v>57</v>
      </c>
      <c r="AF9" s="86">
        <f t="shared" si="3"/>
        <v>5.2437902483900643E-2</v>
      </c>
    </row>
    <row r="10" spans="1:32" s="27" customFormat="1" x14ac:dyDescent="0.25">
      <c r="A10" s="39" t="s">
        <v>6</v>
      </c>
      <c r="B10" s="21">
        <v>8662</v>
      </c>
      <c r="C10" s="21">
        <v>8997</v>
      </c>
      <c r="D10" s="21">
        <v>9566</v>
      </c>
      <c r="E10" s="21">
        <v>8260</v>
      </c>
      <c r="F10" s="21">
        <v>8676</v>
      </c>
      <c r="G10" s="21">
        <v>5536</v>
      </c>
      <c r="H10" s="21">
        <v>5917</v>
      </c>
      <c r="I10" s="21">
        <v>5384</v>
      </c>
      <c r="J10" s="21">
        <v>4265</v>
      </c>
      <c r="K10" s="21">
        <v>3657</v>
      </c>
      <c r="L10" s="9">
        <v>3429</v>
      </c>
      <c r="M10" s="9">
        <v>3562</v>
      </c>
      <c r="N10" s="31" t="str">
        <f>'[3]All Stats'!H38</f>
        <v>4 258</v>
      </c>
      <c r="O10" s="31">
        <v>3911</v>
      </c>
      <c r="P10" s="31">
        <v>3681</v>
      </c>
      <c r="Q10" s="31">
        <v>3513</v>
      </c>
      <c r="R10" s="31">
        <f>'[4]All Stats'!H38</f>
        <v>3388</v>
      </c>
      <c r="S10" s="31">
        <v>1697</v>
      </c>
      <c r="T10" s="31">
        <v>1836</v>
      </c>
      <c r="U10" s="31">
        <v>1836</v>
      </c>
      <c r="V10" s="31">
        <v>2912</v>
      </c>
      <c r="W10" s="31">
        <v>2963</v>
      </c>
      <c r="X10" s="31">
        <v>1692</v>
      </c>
      <c r="Y10" s="31">
        <v>2215</v>
      </c>
      <c r="Z10" s="31">
        <v>0</v>
      </c>
      <c r="AA10" s="31" t="s">
        <v>5</v>
      </c>
      <c r="AB10" s="105" t="str">
        <f>'All Stats'!H54</f>
        <v>N/A</v>
      </c>
      <c r="AC10" s="92" t="e">
        <f t="shared" si="0"/>
        <v>#VALUE!</v>
      </c>
      <c r="AD10" s="95" t="e">
        <f t="shared" si="1"/>
        <v>#VALUE!</v>
      </c>
      <c r="AE10" s="96">
        <v>0</v>
      </c>
      <c r="AF10" s="86" t="e">
        <f t="shared" si="3"/>
        <v>#DIV/0!</v>
      </c>
    </row>
    <row r="11" spans="1:32" s="27" customFormat="1" x14ac:dyDescent="0.25">
      <c r="A11" s="39" t="s">
        <v>7</v>
      </c>
      <c r="B11" s="21">
        <v>10450</v>
      </c>
      <c r="C11" s="21">
        <v>10340</v>
      </c>
      <c r="D11" s="21">
        <v>10670</v>
      </c>
      <c r="E11" s="21">
        <v>10560</v>
      </c>
      <c r="F11" s="21">
        <v>10998</v>
      </c>
      <c r="G11" s="21">
        <v>10900</v>
      </c>
      <c r="H11" s="21">
        <v>10629</v>
      </c>
      <c r="I11" s="21">
        <v>10300</v>
      </c>
      <c r="J11" s="21">
        <v>9950</v>
      </c>
      <c r="K11" s="21">
        <v>9240</v>
      </c>
      <c r="L11" s="9">
        <v>7715</v>
      </c>
      <c r="M11" s="9">
        <v>7792</v>
      </c>
      <c r="N11" s="31">
        <v>4178</v>
      </c>
      <c r="O11" s="31">
        <v>3518</v>
      </c>
      <c r="P11" s="31">
        <v>2965</v>
      </c>
      <c r="Q11" s="31">
        <v>3269</v>
      </c>
      <c r="R11" s="31">
        <f>'[4]All Stats'!G38</f>
        <v>2879</v>
      </c>
      <c r="S11" s="31">
        <v>3493</v>
      </c>
      <c r="T11" s="31">
        <v>2717</v>
      </c>
      <c r="U11" s="31">
        <v>2503</v>
      </c>
      <c r="V11" s="31">
        <v>2715</v>
      </c>
      <c r="W11" s="31">
        <v>2782</v>
      </c>
      <c r="X11" s="31">
        <v>2971</v>
      </c>
      <c r="Y11" s="31">
        <v>2175</v>
      </c>
      <c r="Z11" s="31">
        <v>1971</v>
      </c>
      <c r="AA11" s="31">
        <v>1442</v>
      </c>
      <c r="AB11" s="105">
        <f>'All Stats'!G54</f>
        <v>1372</v>
      </c>
      <c r="AC11" s="92">
        <f t="shared" si="0"/>
        <v>-9078</v>
      </c>
      <c r="AD11" s="95">
        <f t="shared" si="1"/>
        <v>-0.86870813397129187</v>
      </c>
      <c r="AE11" s="96">
        <f t="shared" si="2"/>
        <v>-70</v>
      </c>
      <c r="AF11" s="86">
        <f t="shared" si="3"/>
        <v>-3.5514967021816335E-2</v>
      </c>
    </row>
    <row r="12" spans="1:32" s="27" customFormat="1" x14ac:dyDescent="0.25">
      <c r="A12" s="39" t="s">
        <v>8</v>
      </c>
      <c r="B12" s="21">
        <v>608</v>
      </c>
      <c r="C12" s="21">
        <v>500</v>
      </c>
      <c r="D12" s="21">
        <v>539</v>
      </c>
      <c r="E12" s="21">
        <v>582</v>
      </c>
      <c r="F12" s="21">
        <v>610</v>
      </c>
      <c r="G12" s="21">
        <v>676</v>
      </c>
      <c r="H12" s="21">
        <v>843</v>
      </c>
      <c r="I12" s="21">
        <v>748</v>
      </c>
      <c r="J12" s="21">
        <v>804</v>
      </c>
      <c r="K12" s="21">
        <v>760</v>
      </c>
      <c r="L12" s="9">
        <v>1010</v>
      </c>
      <c r="M12" s="9">
        <v>907</v>
      </c>
      <c r="N12" s="56">
        <f>'[3]All Stats'!F38</f>
        <v>934</v>
      </c>
      <c r="O12" s="31">
        <f>'[2]All Stats'!F38</f>
        <v>925</v>
      </c>
      <c r="P12" s="31">
        <v>831</v>
      </c>
      <c r="Q12" s="31">
        <v>875</v>
      </c>
      <c r="R12" s="31">
        <f>'[4]All Stats'!F38</f>
        <v>816</v>
      </c>
      <c r="S12" s="31">
        <v>663</v>
      </c>
      <c r="T12" s="31">
        <v>930</v>
      </c>
      <c r="U12" s="31">
        <v>778</v>
      </c>
      <c r="V12" s="31">
        <v>711</v>
      </c>
      <c r="W12" s="31">
        <v>770</v>
      </c>
      <c r="X12" s="31">
        <v>791</v>
      </c>
      <c r="Y12" s="31">
        <v>592</v>
      </c>
      <c r="Z12" s="31">
        <v>643</v>
      </c>
      <c r="AA12" s="31">
        <v>468</v>
      </c>
      <c r="AB12" s="105">
        <f>'All Stats'!F54</f>
        <v>556</v>
      </c>
      <c r="AC12" s="92">
        <f t="shared" si="0"/>
        <v>-52</v>
      </c>
      <c r="AD12" s="95">
        <f t="shared" si="1"/>
        <v>-8.5526315789473686E-2</v>
      </c>
      <c r="AE12" s="96">
        <f t="shared" si="2"/>
        <v>88</v>
      </c>
      <c r="AF12" s="86">
        <f t="shared" si="3"/>
        <v>0.13685847589424571</v>
      </c>
    </row>
    <row r="13" spans="1:32" s="27" customFormat="1" x14ac:dyDescent="0.25">
      <c r="A13" s="39" t="s">
        <v>9</v>
      </c>
      <c r="B13" s="21"/>
      <c r="C13" s="21"/>
      <c r="D13" s="21"/>
      <c r="E13" s="21"/>
      <c r="F13" s="21"/>
      <c r="G13" s="21"/>
      <c r="H13" s="21"/>
      <c r="I13" s="21">
        <v>0</v>
      </c>
      <c r="J13" s="21">
        <v>0</v>
      </c>
      <c r="K13" s="21">
        <v>0</v>
      </c>
      <c r="L13" s="9">
        <v>0</v>
      </c>
      <c r="M13" s="9">
        <v>0</v>
      </c>
      <c r="N13" s="56">
        <f>'[3]All Stats'!K38</f>
        <v>45</v>
      </c>
      <c r="O13" s="31">
        <f>'[2]All Stats'!K38</f>
        <v>130</v>
      </c>
      <c r="P13" s="31">
        <v>170</v>
      </c>
      <c r="Q13" s="31">
        <v>111</v>
      </c>
      <c r="R13" s="31">
        <f>'[4]All Stats'!K38</f>
        <v>119</v>
      </c>
      <c r="S13" s="31">
        <v>135</v>
      </c>
      <c r="T13" s="31">
        <v>81</v>
      </c>
      <c r="U13" s="31">
        <v>81</v>
      </c>
      <c r="V13" s="31">
        <v>81</v>
      </c>
      <c r="W13" s="31">
        <v>65</v>
      </c>
      <c r="X13" s="31">
        <v>56</v>
      </c>
      <c r="Y13" s="31">
        <v>30</v>
      </c>
      <c r="Z13" s="31">
        <v>35</v>
      </c>
      <c r="AA13" s="31">
        <v>14</v>
      </c>
      <c r="AB13" s="105">
        <f>'All Stats'!K54</f>
        <v>35</v>
      </c>
      <c r="AC13" s="92">
        <f>AB13-N13</f>
        <v>-10</v>
      </c>
      <c r="AD13" s="95">
        <f>AC13/N13</f>
        <v>-0.22222222222222221</v>
      </c>
      <c r="AE13" s="96">
        <f t="shared" si="2"/>
        <v>21</v>
      </c>
      <c r="AF13" s="86">
        <f t="shared" si="3"/>
        <v>0.6</v>
      </c>
    </row>
    <row r="14" spans="1:32" s="27" customFormat="1" ht="13" thickBot="1" x14ac:dyDescent="0.3">
      <c r="A14" s="39" t="s">
        <v>10</v>
      </c>
      <c r="B14" s="21">
        <v>18137</v>
      </c>
      <c r="C14" s="21">
        <v>17331</v>
      </c>
      <c r="D14" s="21">
        <v>17118</v>
      </c>
      <c r="E14" s="21">
        <v>18527</v>
      </c>
      <c r="F14" s="21">
        <v>19463</v>
      </c>
      <c r="G14" s="21">
        <v>0</v>
      </c>
      <c r="H14" s="21">
        <v>15256</v>
      </c>
      <c r="I14" s="21">
        <v>16724</v>
      </c>
      <c r="J14" s="21">
        <v>16630</v>
      </c>
      <c r="K14" s="21">
        <v>15178</v>
      </c>
      <c r="L14" s="10">
        <v>15801</v>
      </c>
      <c r="M14" s="10">
        <v>16619</v>
      </c>
      <c r="N14" s="31">
        <v>17019</v>
      </c>
      <c r="O14" s="31">
        <v>16294</v>
      </c>
      <c r="P14" s="31">
        <v>14623</v>
      </c>
      <c r="Q14" s="31">
        <v>13392</v>
      </c>
      <c r="R14" s="31">
        <f>'[4]All Stats'!L38</f>
        <v>11866</v>
      </c>
      <c r="S14" s="31">
        <v>11427</v>
      </c>
      <c r="T14" s="31">
        <v>12196</v>
      </c>
      <c r="U14" s="31">
        <v>12837</v>
      </c>
      <c r="V14" s="31">
        <v>10615</v>
      </c>
      <c r="W14" s="31">
        <v>10280</v>
      </c>
      <c r="X14" s="31">
        <v>9758</v>
      </c>
      <c r="Y14" s="31">
        <v>6349</v>
      </c>
      <c r="Z14" s="31">
        <v>6588</v>
      </c>
      <c r="AA14" s="31">
        <v>3024</v>
      </c>
      <c r="AB14" s="253" t="s">
        <v>302</v>
      </c>
      <c r="AC14" s="253" t="s">
        <v>302</v>
      </c>
      <c r="AD14" s="253" t="s">
        <v>302</v>
      </c>
      <c r="AE14" s="253" t="s">
        <v>302</v>
      </c>
      <c r="AF14" s="253" t="s">
        <v>302</v>
      </c>
    </row>
    <row r="15" spans="1:32" s="29" customFormat="1" ht="13" thickBot="1" x14ac:dyDescent="0.3">
      <c r="A15" s="63" t="s">
        <v>97</v>
      </c>
      <c r="B15" s="28">
        <v>111331</v>
      </c>
      <c r="C15" s="28">
        <v>109291</v>
      </c>
      <c r="D15" s="28">
        <v>107450</v>
      </c>
      <c r="E15" s="28">
        <v>114532</v>
      </c>
      <c r="F15" s="28">
        <v>108734</v>
      </c>
      <c r="G15" s="28">
        <v>82401</v>
      </c>
      <c r="H15" s="28">
        <v>96776</v>
      </c>
      <c r="I15" s="28">
        <v>96677</v>
      </c>
      <c r="J15" s="28">
        <v>92888</v>
      </c>
      <c r="K15" s="28">
        <v>86880</v>
      </c>
      <c r="L15" s="67">
        <v>135616</v>
      </c>
      <c r="M15" s="67">
        <v>137987</v>
      </c>
      <c r="N15" s="66">
        <f>SUM(N5:N14)</f>
        <v>126148</v>
      </c>
      <c r="O15" s="66">
        <f>SUM(O5:O14)</f>
        <v>125647</v>
      </c>
      <c r="P15" s="66">
        <f>SUM(P4:P14)</f>
        <v>115799</v>
      </c>
      <c r="Q15" s="66">
        <v>111271</v>
      </c>
      <c r="R15" s="66">
        <f>SUM(R5:R14)</f>
        <v>87138</v>
      </c>
      <c r="S15" s="66">
        <f>SUM(S5:S14)</f>
        <v>88851</v>
      </c>
      <c r="T15" s="66">
        <f>SUM(T5:T14)</f>
        <v>79135</v>
      </c>
      <c r="U15" s="66">
        <f>SUM(U5:U14)</f>
        <v>78652</v>
      </c>
      <c r="V15" s="66">
        <v>71472</v>
      </c>
      <c r="W15" s="66">
        <f>SUM(W5:W14)</f>
        <v>67846</v>
      </c>
      <c r="X15" s="66">
        <f>SUM(X5:X14)</f>
        <v>64051</v>
      </c>
      <c r="Y15" s="66">
        <f>SUM(Y5:Y14)</f>
        <v>51350</v>
      </c>
      <c r="Z15" s="66">
        <v>33004</v>
      </c>
      <c r="AA15" s="66">
        <v>21661</v>
      </c>
      <c r="AB15" s="101">
        <f>SUM(AB5:AB14)</f>
        <v>29760</v>
      </c>
      <c r="AC15" s="93">
        <f>AB15-B15</f>
        <v>-81571</v>
      </c>
      <c r="AD15" s="106">
        <f>AC15/B15</f>
        <v>-0.73268900845227292</v>
      </c>
      <c r="AE15" s="191">
        <f>AB15-AA15</f>
        <v>8099</v>
      </c>
      <c r="AF15" s="190">
        <f>AE15/AA15</f>
        <v>0.3738977886524168</v>
      </c>
    </row>
  </sheetData>
  <mergeCells count="2">
    <mergeCell ref="A2:C2"/>
    <mergeCell ref="A3:B3"/>
  </mergeCells>
  <phoneticPr fontId="13" type="noConversion"/>
  <pageMargins left="0.15748031496062992" right="0.15748031496062992" top="0.98425196850393704" bottom="0.98425196850393704" header="0.51181102362204722" footer="0.51181102362204722"/>
  <pageSetup paperSize="9" orientation="landscape" horizontalDpi="300" verticalDpi="300" r:id="rId1"/>
  <headerFooter alignWithMargins="0"/>
  <ignoredErrors>
    <ignoredError sqref="AC13:AD13"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F15"/>
  <sheetViews>
    <sheetView workbookViewId="0">
      <selection activeCell="AF14" sqref="AF14"/>
    </sheetView>
  </sheetViews>
  <sheetFormatPr defaultRowHeight="12.5" x14ac:dyDescent="0.25"/>
  <cols>
    <col min="1" max="1" width="8.7265625" customWidth="1"/>
    <col min="2" max="27" width="7.7265625" customWidth="1"/>
    <col min="28" max="31" width="8.7265625" customWidth="1"/>
  </cols>
  <sheetData>
    <row r="1" spans="1:32" ht="58.5" customHeight="1" x14ac:dyDescent="0.25">
      <c r="A1" s="43"/>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81" t="s">
        <v>241</v>
      </c>
      <c r="AD1" s="81" t="s">
        <v>242</v>
      </c>
      <c r="AE1" s="81" t="s">
        <v>246</v>
      </c>
      <c r="AF1" s="81" t="s">
        <v>248</v>
      </c>
    </row>
    <row r="2" spans="1:32" ht="13.5" thickBot="1" x14ac:dyDescent="0.35">
      <c r="A2" s="330" t="s">
        <v>90</v>
      </c>
      <c r="B2" s="330"/>
      <c r="C2" s="330"/>
      <c r="D2" s="2"/>
      <c r="E2" s="2"/>
      <c r="F2" s="2"/>
      <c r="G2" s="2"/>
      <c r="H2" s="2"/>
      <c r="I2" s="2"/>
      <c r="J2" s="2"/>
      <c r="K2" s="2"/>
      <c r="L2" s="2"/>
      <c r="M2" s="3"/>
      <c r="N2" s="3"/>
      <c r="O2" s="3"/>
      <c r="P2" s="3"/>
      <c r="Q2" s="3"/>
      <c r="R2" s="3"/>
      <c r="S2" s="3"/>
      <c r="T2" s="3"/>
      <c r="U2" s="3"/>
      <c r="V2" s="3"/>
      <c r="W2" s="3"/>
      <c r="X2" s="3"/>
      <c r="Y2" s="3"/>
      <c r="Z2" s="3"/>
      <c r="AA2" s="3"/>
      <c r="AB2" s="3"/>
      <c r="AC2" s="3"/>
      <c r="AD2" s="3"/>
      <c r="AE2" s="3"/>
      <c r="AF2" s="3"/>
    </row>
    <row r="3" spans="1:32" ht="13" thickBot="1" x14ac:dyDescent="0.3">
      <c r="A3" s="332" t="s">
        <v>93</v>
      </c>
      <c r="B3" s="332"/>
      <c r="C3" s="16"/>
      <c r="D3" s="16"/>
      <c r="E3" s="16"/>
      <c r="F3" s="16"/>
      <c r="G3" s="16"/>
      <c r="H3" s="16"/>
      <c r="I3" s="16"/>
      <c r="J3" s="16"/>
      <c r="K3" s="16"/>
      <c r="L3" s="16"/>
      <c r="M3" s="17"/>
      <c r="N3" s="17"/>
      <c r="O3" s="17"/>
      <c r="P3" s="17"/>
      <c r="Q3" s="17"/>
      <c r="R3" s="17"/>
      <c r="S3" s="17"/>
      <c r="T3" s="17"/>
      <c r="U3" s="17"/>
      <c r="V3" s="17"/>
      <c r="W3" s="17"/>
      <c r="X3" s="17"/>
      <c r="Y3" s="17"/>
      <c r="Z3" s="17"/>
      <c r="AA3" s="17"/>
      <c r="AB3" s="17"/>
      <c r="AC3" s="17"/>
      <c r="AD3" s="17"/>
      <c r="AE3" s="17"/>
      <c r="AF3" s="17"/>
    </row>
    <row r="4" spans="1:32" x14ac:dyDescent="0.25">
      <c r="A4" s="39"/>
      <c r="B4" s="6" t="s">
        <v>103</v>
      </c>
      <c r="C4" s="6" t="s">
        <v>104</v>
      </c>
      <c r="D4" s="6" t="s">
        <v>105</v>
      </c>
      <c r="E4" s="6" t="s">
        <v>106</v>
      </c>
      <c r="F4" s="6" t="s">
        <v>107</v>
      </c>
      <c r="G4" s="6" t="s">
        <v>108</v>
      </c>
      <c r="H4" s="6" t="s">
        <v>109</v>
      </c>
      <c r="I4" s="6" t="s">
        <v>110</v>
      </c>
      <c r="J4" s="6" t="s">
        <v>111</v>
      </c>
      <c r="K4" s="6" t="s">
        <v>112</v>
      </c>
      <c r="L4" s="6" t="s">
        <v>113</v>
      </c>
      <c r="M4" s="6" t="s">
        <v>114</v>
      </c>
      <c r="N4" s="6" t="s">
        <v>115</v>
      </c>
      <c r="O4" s="6" t="s">
        <v>116</v>
      </c>
      <c r="P4" s="23" t="s">
        <v>117</v>
      </c>
      <c r="Q4" s="23" t="s">
        <v>118</v>
      </c>
      <c r="R4" s="23" t="s">
        <v>121</v>
      </c>
      <c r="S4" s="23" t="s">
        <v>123</v>
      </c>
      <c r="T4" s="23" t="s">
        <v>134</v>
      </c>
      <c r="U4" s="23" t="s">
        <v>136</v>
      </c>
      <c r="V4" s="23" t="s">
        <v>137</v>
      </c>
      <c r="W4" s="23" t="s">
        <v>138</v>
      </c>
      <c r="X4" s="23" t="s">
        <v>203</v>
      </c>
      <c r="Y4" s="80" t="s">
        <v>206</v>
      </c>
      <c r="Z4" s="80" t="s">
        <v>228</v>
      </c>
      <c r="AA4" s="80" t="s">
        <v>232</v>
      </c>
      <c r="AB4" s="80" t="s">
        <v>240</v>
      </c>
      <c r="AC4" s="80"/>
      <c r="AD4" s="80"/>
      <c r="AE4" s="80"/>
      <c r="AF4" s="80"/>
    </row>
    <row r="5" spans="1:32" x14ac:dyDescent="0.25">
      <c r="A5" s="39" t="s">
        <v>0</v>
      </c>
      <c r="B5" s="8">
        <v>41621</v>
      </c>
      <c r="C5" s="8">
        <v>46400</v>
      </c>
      <c r="D5" s="8">
        <v>49852</v>
      </c>
      <c r="E5" s="8">
        <v>70293</v>
      </c>
      <c r="F5" s="8">
        <v>73846</v>
      </c>
      <c r="G5" s="8">
        <v>72991</v>
      </c>
      <c r="H5" s="8">
        <v>115877</v>
      </c>
      <c r="I5" s="8">
        <v>147790</v>
      </c>
      <c r="J5" s="8">
        <v>134866</v>
      </c>
      <c r="K5" s="8">
        <v>142897</v>
      </c>
      <c r="L5" s="8">
        <v>116953</v>
      </c>
      <c r="M5" s="8">
        <v>103362</v>
      </c>
      <c r="N5" s="36">
        <v>75474</v>
      </c>
      <c r="O5" s="36">
        <v>70668</v>
      </c>
      <c r="P5" s="36">
        <v>66470</v>
      </c>
      <c r="Q5" s="36">
        <v>90243</v>
      </c>
      <c r="R5" s="36">
        <f>'[4]All Stats'!C40</f>
        <v>86324</v>
      </c>
      <c r="S5" s="36">
        <v>80642</v>
      </c>
      <c r="T5" s="36">
        <v>94453</v>
      </c>
      <c r="U5" s="36">
        <v>82991</v>
      </c>
      <c r="V5" s="36">
        <v>59672</v>
      </c>
      <c r="W5" s="36">
        <v>55881</v>
      </c>
      <c r="X5" s="36">
        <v>62190</v>
      </c>
      <c r="Y5" s="36">
        <v>61937</v>
      </c>
      <c r="Z5" s="36">
        <v>57829</v>
      </c>
      <c r="AA5" s="36">
        <v>41247</v>
      </c>
      <c r="AB5" s="109">
        <f>'All Stats'!C57</f>
        <v>43840</v>
      </c>
      <c r="AC5" s="92">
        <f>AB5-B5</f>
        <v>2219</v>
      </c>
      <c r="AD5" s="95">
        <f>AC5/B5</f>
        <v>5.3314432618149492E-2</v>
      </c>
      <c r="AE5" s="96">
        <f>AB5-AA5</f>
        <v>2593</v>
      </c>
      <c r="AF5" s="86">
        <f>AE5/AA5</f>
        <v>6.2865178073556863E-2</v>
      </c>
    </row>
    <row r="6" spans="1:32" x14ac:dyDescent="0.25">
      <c r="A6" s="39" t="s">
        <v>1</v>
      </c>
      <c r="B6" s="8">
        <v>0</v>
      </c>
      <c r="C6" s="8">
        <v>58577</v>
      </c>
      <c r="D6" s="8">
        <v>59287</v>
      </c>
      <c r="E6" s="8">
        <v>50536</v>
      </c>
      <c r="F6" s="8">
        <v>47578</v>
      </c>
      <c r="G6" s="8">
        <v>47042</v>
      </c>
      <c r="H6" s="8">
        <v>54431</v>
      </c>
      <c r="I6" s="8">
        <v>55319</v>
      </c>
      <c r="J6" s="8">
        <v>53621</v>
      </c>
      <c r="K6" s="8">
        <v>47016</v>
      </c>
      <c r="L6" s="8">
        <v>18148</v>
      </c>
      <c r="M6" s="8">
        <v>17732</v>
      </c>
      <c r="N6" s="36">
        <v>17595</v>
      </c>
      <c r="O6" s="36">
        <v>15259</v>
      </c>
      <c r="P6" s="36">
        <v>15980</v>
      </c>
      <c r="Q6" s="36">
        <v>13232</v>
      </c>
      <c r="R6" s="36">
        <f>'[4]All Stats'!E40</f>
        <v>13656</v>
      </c>
      <c r="S6" s="36">
        <v>13945</v>
      </c>
      <c r="T6" s="36">
        <v>9117</v>
      </c>
      <c r="U6" s="36">
        <v>8930</v>
      </c>
      <c r="V6" s="36">
        <v>9839</v>
      </c>
      <c r="W6" s="36">
        <v>11690</v>
      </c>
      <c r="X6" s="36">
        <v>11828</v>
      </c>
      <c r="Y6" s="36">
        <v>9175</v>
      </c>
      <c r="Z6" s="36">
        <v>6552</v>
      </c>
      <c r="AA6" s="36">
        <v>9780</v>
      </c>
      <c r="AB6" s="109">
        <f>'All Stats'!E57</f>
        <v>2284</v>
      </c>
      <c r="AC6" s="92">
        <f t="shared" ref="AC6:AC13" si="0">AB6-B6</f>
        <v>2284</v>
      </c>
      <c r="AD6" s="95">
        <f>AC6/C6</f>
        <v>3.8991413011933013E-2</v>
      </c>
      <c r="AE6" s="96">
        <f t="shared" ref="AE6:AE13" si="1">AB6-AA6</f>
        <v>-7496</v>
      </c>
      <c r="AF6" s="86">
        <f t="shared" ref="AF6:AF13" si="2">AE6/AA6</f>
        <v>-0.76646216768916153</v>
      </c>
    </row>
    <row r="7" spans="1:32" x14ac:dyDescent="0.25">
      <c r="A7" s="39" t="s">
        <v>2</v>
      </c>
      <c r="B7" s="8">
        <v>7984</v>
      </c>
      <c r="C7" s="8">
        <v>9099</v>
      </c>
      <c r="D7" s="8">
        <v>7739</v>
      </c>
      <c r="E7" s="8">
        <v>10429</v>
      </c>
      <c r="F7" s="8">
        <v>10752</v>
      </c>
      <c r="G7" s="8">
        <v>10803</v>
      </c>
      <c r="H7" s="8">
        <v>11688</v>
      </c>
      <c r="I7" s="8">
        <v>13000</v>
      </c>
      <c r="J7" s="8">
        <v>9788</v>
      </c>
      <c r="K7" s="8">
        <v>9400</v>
      </c>
      <c r="L7" s="8">
        <v>9554</v>
      </c>
      <c r="M7" s="8">
        <v>10928</v>
      </c>
      <c r="N7" s="36">
        <v>10805</v>
      </c>
      <c r="O7" s="36">
        <v>11389</v>
      </c>
      <c r="P7" s="36">
        <v>11597</v>
      </c>
      <c r="Q7" s="36">
        <v>12538</v>
      </c>
      <c r="R7" s="36">
        <f>'[4]All Stats'!D40</f>
        <v>14308</v>
      </c>
      <c r="S7" s="36">
        <v>14040</v>
      </c>
      <c r="T7" s="36">
        <v>13629</v>
      </c>
      <c r="U7" s="36">
        <v>13741</v>
      </c>
      <c r="V7" s="36">
        <v>10556</v>
      </c>
      <c r="W7" s="36">
        <v>12494</v>
      </c>
      <c r="X7" s="36">
        <v>9708</v>
      </c>
      <c r="Y7" s="36">
        <v>9048</v>
      </c>
      <c r="Z7" s="36">
        <v>11808</v>
      </c>
      <c r="AA7" s="36">
        <v>7935</v>
      </c>
      <c r="AB7" s="109">
        <f>'All Stats'!D57</f>
        <v>6097</v>
      </c>
      <c r="AC7" s="92">
        <f t="shared" si="0"/>
        <v>-1887</v>
      </c>
      <c r="AD7" s="95">
        <f t="shared" ref="AD7:AD12" si="3">AC7/B7</f>
        <v>-0.23634769539078157</v>
      </c>
      <c r="AE7" s="96">
        <f t="shared" si="1"/>
        <v>-1838</v>
      </c>
      <c r="AF7" s="86">
        <f t="shared" si="2"/>
        <v>-0.23163201008191556</v>
      </c>
    </row>
    <row r="8" spans="1:32" x14ac:dyDescent="0.25">
      <c r="A8" s="39" t="s">
        <v>3</v>
      </c>
      <c r="B8" s="8">
        <v>10251</v>
      </c>
      <c r="C8" s="8">
        <v>21292</v>
      </c>
      <c r="D8" s="8">
        <v>4400</v>
      </c>
      <c r="E8" s="8">
        <v>16101</v>
      </c>
      <c r="F8" s="8">
        <v>20502</v>
      </c>
      <c r="G8" s="8">
        <v>3953</v>
      </c>
      <c r="H8" s="8">
        <v>2891</v>
      </c>
      <c r="I8" s="8">
        <v>21447</v>
      </c>
      <c r="J8" s="8">
        <v>21447</v>
      </c>
      <c r="K8" s="8">
        <v>22782</v>
      </c>
      <c r="L8" s="8">
        <v>19324</v>
      </c>
      <c r="M8" s="8">
        <v>20893</v>
      </c>
      <c r="N8" s="36">
        <v>16026</v>
      </c>
      <c r="O8" s="36">
        <v>24246</v>
      </c>
      <c r="P8" s="36">
        <v>20209</v>
      </c>
      <c r="Q8" s="36">
        <v>19535</v>
      </c>
      <c r="R8" s="36">
        <f>'[4]All Stats'!J40</f>
        <v>20547</v>
      </c>
      <c r="S8" s="36">
        <v>18226</v>
      </c>
      <c r="T8" s="36">
        <v>15992</v>
      </c>
      <c r="U8" s="36">
        <v>17711</v>
      </c>
      <c r="V8" s="36">
        <v>19076</v>
      </c>
      <c r="W8" s="36">
        <v>20242</v>
      </c>
      <c r="X8" s="36">
        <v>9730</v>
      </c>
      <c r="Y8" s="36">
        <v>9454</v>
      </c>
      <c r="Z8" s="36">
        <v>1987</v>
      </c>
      <c r="AA8" s="36">
        <v>4731</v>
      </c>
      <c r="AB8" s="109">
        <f>'All Stats'!J57</f>
        <v>8998</v>
      </c>
      <c r="AC8" s="92">
        <f t="shared" si="0"/>
        <v>-1253</v>
      </c>
      <c r="AD8" s="95">
        <f t="shared" si="3"/>
        <v>-0.12223197736806166</v>
      </c>
      <c r="AE8" s="96">
        <f t="shared" si="1"/>
        <v>4267</v>
      </c>
      <c r="AF8" s="86">
        <f t="shared" si="2"/>
        <v>0.90192348340731343</v>
      </c>
    </row>
    <row r="9" spans="1:32" x14ac:dyDescent="0.25">
      <c r="A9" s="39" t="s">
        <v>4</v>
      </c>
      <c r="B9" s="8">
        <v>14209</v>
      </c>
      <c r="C9" s="8">
        <v>15123</v>
      </c>
      <c r="D9" s="8">
        <v>15768</v>
      </c>
      <c r="E9" s="8">
        <v>5306</v>
      </c>
      <c r="F9" s="8">
        <v>0</v>
      </c>
      <c r="G9" s="8">
        <v>6690</v>
      </c>
      <c r="H9" s="8">
        <v>7077</v>
      </c>
      <c r="I9" s="8">
        <v>0</v>
      </c>
      <c r="J9" s="8">
        <v>4800</v>
      </c>
      <c r="K9" s="8">
        <v>1645</v>
      </c>
      <c r="L9" s="8">
        <v>1542</v>
      </c>
      <c r="M9" s="8">
        <v>1478</v>
      </c>
      <c r="N9" s="36">
        <v>4150</v>
      </c>
      <c r="O9" s="36">
        <v>4756</v>
      </c>
      <c r="P9" s="36">
        <v>5420</v>
      </c>
      <c r="Q9" s="36">
        <v>5514</v>
      </c>
      <c r="R9" s="36">
        <f>'[4]All Stats'!I40</f>
        <v>5716</v>
      </c>
      <c r="S9" s="36">
        <v>5828</v>
      </c>
      <c r="T9" s="36">
        <v>5356</v>
      </c>
      <c r="U9" s="36">
        <v>2516</v>
      </c>
      <c r="V9" s="36">
        <v>3052</v>
      </c>
      <c r="W9" s="36">
        <v>1960</v>
      </c>
      <c r="X9" s="36">
        <v>1435</v>
      </c>
      <c r="Y9" s="36">
        <v>1699</v>
      </c>
      <c r="Z9" s="36">
        <v>1956</v>
      </c>
      <c r="AA9" s="36">
        <v>1733</v>
      </c>
      <c r="AB9" s="109">
        <f>'All Stats'!I57</f>
        <v>1127</v>
      </c>
      <c r="AC9" s="92">
        <f t="shared" si="0"/>
        <v>-13082</v>
      </c>
      <c r="AD9" s="95">
        <f t="shared" si="3"/>
        <v>-0.92068407347455838</v>
      </c>
      <c r="AE9" s="96">
        <f t="shared" si="1"/>
        <v>-606</v>
      </c>
      <c r="AF9" s="86">
        <f t="shared" si="2"/>
        <v>-0.34968263127524524</v>
      </c>
    </row>
    <row r="10" spans="1:32" x14ac:dyDescent="0.25">
      <c r="A10" s="39" t="s">
        <v>6</v>
      </c>
      <c r="B10" s="8">
        <v>8665</v>
      </c>
      <c r="C10" s="8">
        <v>9948</v>
      </c>
      <c r="D10" s="8">
        <v>10743</v>
      </c>
      <c r="E10" s="8">
        <v>11391</v>
      </c>
      <c r="F10" s="8">
        <v>12104</v>
      </c>
      <c r="G10" s="8">
        <v>12720</v>
      </c>
      <c r="H10" s="8">
        <v>10734</v>
      </c>
      <c r="I10" s="8">
        <v>9635</v>
      </c>
      <c r="J10" s="8">
        <v>7435</v>
      </c>
      <c r="K10" s="8">
        <v>7197</v>
      </c>
      <c r="L10" s="8">
        <v>8863</v>
      </c>
      <c r="M10" s="8">
        <v>6540</v>
      </c>
      <c r="N10" s="36" t="str">
        <f>'[3]All Stats'!H40</f>
        <v>7 269</v>
      </c>
      <c r="O10" s="36">
        <v>7226</v>
      </c>
      <c r="P10" s="36">
        <v>7135</v>
      </c>
      <c r="Q10" s="36">
        <v>6681</v>
      </c>
      <c r="R10" s="36">
        <f>'[4]All Stats'!H40</f>
        <v>6125</v>
      </c>
      <c r="S10" s="36">
        <v>6027</v>
      </c>
      <c r="T10" s="36">
        <v>5974</v>
      </c>
      <c r="U10" s="36">
        <v>5974</v>
      </c>
      <c r="V10" s="36">
        <v>5514</v>
      </c>
      <c r="W10" s="36">
        <v>6038</v>
      </c>
      <c r="X10" s="36">
        <v>5177</v>
      </c>
      <c r="Y10" s="36">
        <v>4217</v>
      </c>
      <c r="Z10" s="36" t="s">
        <v>224</v>
      </c>
      <c r="AA10" s="36">
        <v>1078</v>
      </c>
      <c r="AB10" s="109" t="str">
        <f>'All Stats'!H57</f>
        <v>N/A</v>
      </c>
      <c r="AC10" s="92" t="s">
        <v>224</v>
      </c>
      <c r="AD10" s="95" t="s">
        <v>224</v>
      </c>
      <c r="AE10" s="96" t="e">
        <f t="shared" si="1"/>
        <v>#VALUE!</v>
      </c>
      <c r="AF10" s="86" t="e">
        <f t="shared" si="2"/>
        <v>#VALUE!</v>
      </c>
    </row>
    <row r="11" spans="1:32" x14ac:dyDescent="0.25">
      <c r="A11" s="39" t="s">
        <v>7</v>
      </c>
      <c r="B11" s="8">
        <v>1900</v>
      </c>
      <c r="C11" s="8">
        <v>1870</v>
      </c>
      <c r="D11" s="8">
        <v>2556</v>
      </c>
      <c r="E11" s="8">
        <v>3068</v>
      </c>
      <c r="F11" s="8">
        <v>3630</v>
      </c>
      <c r="G11" s="8">
        <v>4500</v>
      </c>
      <c r="H11" s="8">
        <v>2664</v>
      </c>
      <c r="I11" s="8">
        <v>2721</v>
      </c>
      <c r="J11" s="8">
        <v>2790</v>
      </c>
      <c r="K11" s="8">
        <v>2640</v>
      </c>
      <c r="L11" s="8">
        <v>2822</v>
      </c>
      <c r="M11" s="8">
        <v>2894</v>
      </c>
      <c r="N11" s="36">
        <v>4151</v>
      </c>
      <c r="O11" s="36">
        <v>6185</v>
      </c>
      <c r="P11" s="36">
        <v>1509</v>
      </c>
      <c r="Q11" s="36">
        <v>2502</v>
      </c>
      <c r="R11" s="36">
        <f>'[4]All Stats'!G40</f>
        <v>2316</v>
      </c>
      <c r="S11" s="36">
        <v>67041</v>
      </c>
      <c r="T11" s="36">
        <v>71147</v>
      </c>
      <c r="U11" s="36">
        <v>73411</v>
      </c>
      <c r="V11" s="36">
        <v>68734</v>
      </c>
      <c r="W11" s="36">
        <v>74920</v>
      </c>
      <c r="X11" s="36">
        <v>73041</v>
      </c>
      <c r="Y11" s="36">
        <v>52264</v>
      </c>
      <c r="Z11" s="36">
        <v>41897</v>
      </c>
      <c r="AA11" s="36">
        <v>32911</v>
      </c>
      <c r="AB11" s="109">
        <f>'All Stats'!G57</f>
        <v>25980</v>
      </c>
      <c r="AC11" s="92">
        <f t="shared" si="0"/>
        <v>24080</v>
      </c>
      <c r="AD11" s="95">
        <f t="shared" si="3"/>
        <v>12.673684210526316</v>
      </c>
      <c r="AE11" s="96">
        <f t="shared" si="1"/>
        <v>-6931</v>
      </c>
      <c r="AF11" s="86">
        <f t="shared" si="2"/>
        <v>-0.21059828021026405</v>
      </c>
    </row>
    <row r="12" spans="1:32" x14ac:dyDescent="0.25">
      <c r="A12" s="39" t="s">
        <v>8</v>
      </c>
      <c r="B12" s="8">
        <v>98</v>
      </c>
      <c r="C12" s="8">
        <v>103</v>
      </c>
      <c r="D12" s="8">
        <v>87</v>
      </c>
      <c r="E12" s="8">
        <v>689</v>
      </c>
      <c r="F12" s="8">
        <v>453</v>
      </c>
      <c r="G12" s="8">
        <v>119</v>
      </c>
      <c r="H12" s="8">
        <v>333</v>
      </c>
      <c r="I12" s="8">
        <v>426</v>
      </c>
      <c r="J12" s="8">
        <v>441</v>
      </c>
      <c r="K12" s="8">
        <v>452</v>
      </c>
      <c r="L12" s="8">
        <v>665</v>
      </c>
      <c r="M12" s="8">
        <v>633</v>
      </c>
      <c r="N12" s="36">
        <v>706</v>
      </c>
      <c r="O12" s="36">
        <f>'[2]All Stats'!F40</f>
        <v>665</v>
      </c>
      <c r="P12" s="36">
        <v>667</v>
      </c>
      <c r="Q12" s="36">
        <v>668</v>
      </c>
      <c r="R12" s="36">
        <f>'[4]All Stats'!F40</f>
        <v>701</v>
      </c>
      <c r="S12" s="36">
        <v>518</v>
      </c>
      <c r="T12" s="36">
        <v>524</v>
      </c>
      <c r="U12" s="36">
        <v>547</v>
      </c>
      <c r="V12" s="36">
        <v>665</v>
      </c>
      <c r="W12" s="36">
        <v>607</v>
      </c>
      <c r="X12" s="36">
        <v>658</v>
      </c>
      <c r="Y12" s="36">
        <v>977</v>
      </c>
      <c r="Z12" s="36">
        <v>918</v>
      </c>
      <c r="AA12" s="36">
        <v>1467</v>
      </c>
      <c r="AB12" s="109">
        <f>'All Stats'!F57</f>
        <v>1514</v>
      </c>
      <c r="AC12" s="92">
        <f t="shared" si="0"/>
        <v>1416</v>
      </c>
      <c r="AD12" s="95">
        <f t="shared" si="3"/>
        <v>14.448979591836734</v>
      </c>
      <c r="AE12" s="96">
        <f t="shared" si="1"/>
        <v>47</v>
      </c>
      <c r="AF12" s="86">
        <f t="shared" si="2"/>
        <v>3.2038173142467624E-2</v>
      </c>
    </row>
    <row r="13" spans="1:32" x14ac:dyDescent="0.25">
      <c r="A13" s="39" t="s">
        <v>9</v>
      </c>
      <c r="B13" s="8"/>
      <c r="C13" s="8"/>
      <c r="D13" s="8"/>
      <c r="E13" s="8"/>
      <c r="F13" s="8"/>
      <c r="G13" s="8"/>
      <c r="H13" s="8"/>
      <c r="I13" s="8">
        <v>0</v>
      </c>
      <c r="J13" s="8">
        <v>0</v>
      </c>
      <c r="K13" s="8">
        <v>0</v>
      </c>
      <c r="L13" s="8">
        <v>0</v>
      </c>
      <c r="M13" s="8">
        <v>0</v>
      </c>
      <c r="N13" s="36">
        <v>0</v>
      </c>
      <c r="O13" s="36">
        <f>'[2]All Stats'!K40</f>
        <v>160</v>
      </c>
      <c r="P13" s="36">
        <v>171</v>
      </c>
      <c r="Q13" s="36">
        <v>160</v>
      </c>
      <c r="R13" s="36">
        <f>'[4]All Stats'!K40</f>
        <v>159</v>
      </c>
      <c r="S13" s="36">
        <v>169</v>
      </c>
      <c r="T13" s="36">
        <v>121</v>
      </c>
      <c r="U13" s="36">
        <v>121</v>
      </c>
      <c r="V13" s="36">
        <v>121</v>
      </c>
      <c r="W13" s="36">
        <v>243</v>
      </c>
      <c r="X13" s="36">
        <v>158</v>
      </c>
      <c r="Y13" s="36">
        <v>134</v>
      </c>
      <c r="Z13" s="36">
        <v>196</v>
      </c>
      <c r="AA13" s="36">
        <v>167</v>
      </c>
      <c r="AB13" s="109">
        <f>'All Stats'!K57</f>
        <v>131</v>
      </c>
      <c r="AC13" s="92">
        <f t="shared" si="0"/>
        <v>131</v>
      </c>
      <c r="AD13" s="95">
        <f>AC13/O13</f>
        <v>0.81874999999999998</v>
      </c>
      <c r="AE13" s="96">
        <f t="shared" si="1"/>
        <v>-36</v>
      </c>
      <c r="AF13" s="86">
        <f t="shared" si="2"/>
        <v>-0.21556886227544911</v>
      </c>
    </row>
    <row r="14" spans="1:32" ht="13" thickBot="1" x14ac:dyDescent="0.3">
      <c r="A14" s="46" t="s">
        <v>10</v>
      </c>
      <c r="B14" s="20">
        <v>4647</v>
      </c>
      <c r="C14" s="20">
        <v>4675</v>
      </c>
      <c r="D14" s="20">
        <v>5420</v>
      </c>
      <c r="E14" s="20">
        <v>7542</v>
      </c>
      <c r="F14" s="20">
        <v>16824</v>
      </c>
      <c r="G14" s="20">
        <v>0</v>
      </c>
      <c r="H14" s="20">
        <v>30953</v>
      </c>
      <c r="I14" s="20">
        <v>30701</v>
      </c>
      <c r="J14" s="20">
        <v>32117</v>
      </c>
      <c r="K14" s="20">
        <v>30551</v>
      </c>
      <c r="L14" s="20">
        <v>9547</v>
      </c>
      <c r="M14" s="20">
        <v>11249</v>
      </c>
      <c r="N14" s="36">
        <v>12114</v>
      </c>
      <c r="O14" s="36" t="str">
        <f>'[2]All Stats'!L40</f>
        <v>15 978</v>
      </c>
      <c r="P14" s="36">
        <v>14375</v>
      </c>
      <c r="Q14" s="36">
        <v>14152</v>
      </c>
      <c r="R14" s="36">
        <f>'[4]All Stats'!L40</f>
        <v>13022</v>
      </c>
      <c r="S14" s="36">
        <v>12703</v>
      </c>
      <c r="T14" s="36">
        <v>11390</v>
      </c>
      <c r="U14" s="36">
        <v>12135</v>
      </c>
      <c r="V14" s="36">
        <v>12051</v>
      </c>
      <c r="W14" s="36">
        <v>10841</v>
      </c>
      <c r="X14" s="36">
        <v>11320</v>
      </c>
      <c r="Y14" s="36">
        <v>9486</v>
      </c>
      <c r="Z14" s="36">
        <v>1793</v>
      </c>
      <c r="AA14" s="36">
        <v>15074</v>
      </c>
      <c r="AB14" s="253" t="s">
        <v>302</v>
      </c>
      <c r="AC14" s="253" t="s">
        <v>302</v>
      </c>
      <c r="AD14" s="253" t="s">
        <v>302</v>
      </c>
      <c r="AE14" s="253" t="s">
        <v>302</v>
      </c>
      <c r="AF14" s="253" t="s">
        <v>302</v>
      </c>
    </row>
    <row r="15" spans="1:32" ht="13" thickBot="1" x14ac:dyDescent="0.3">
      <c r="A15" s="63" t="s">
        <v>97</v>
      </c>
      <c r="B15" s="64">
        <v>89375</v>
      </c>
      <c r="C15" s="64">
        <v>167087</v>
      </c>
      <c r="D15" s="64">
        <v>155852</v>
      </c>
      <c r="E15" s="64">
        <v>175355</v>
      </c>
      <c r="F15" s="64">
        <v>185689</v>
      </c>
      <c r="G15" s="64">
        <v>158818</v>
      </c>
      <c r="H15" s="64">
        <v>236648</v>
      </c>
      <c r="I15" s="64">
        <v>281039</v>
      </c>
      <c r="J15" s="64">
        <v>267305</v>
      </c>
      <c r="K15" s="64">
        <v>264580</v>
      </c>
      <c r="L15" s="64">
        <v>187418</v>
      </c>
      <c r="M15" s="64">
        <v>175709</v>
      </c>
      <c r="N15" s="33">
        <f>SUM(N5:N14)</f>
        <v>141021</v>
      </c>
      <c r="O15" s="33">
        <f>SUM(O5:O14)</f>
        <v>140554</v>
      </c>
      <c r="P15" s="33">
        <f>SUM(P5:P14)</f>
        <v>143533</v>
      </c>
      <c r="Q15" s="33">
        <v>165225</v>
      </c>
      <c r="R15" s="33">
        <f>SUM(R5:R14)</f>
        <v>162874</v>
      </c>
      <c r="S15" s="33">
        <f>SUM(S5:S14)</f>
        <v>219139</v>
      </c>
      <c r="T15" s="33">
        <f>SUM(T5:T14)</f>
        <v>227703</v>
      </c>
      <c r="U15" s="33">
        <f>SUM(U5:U14)</f>
        <v>218077</v>
      </c>
      <c r="V15" s="33">
        <v>189280</v>
      </c>
      <c r="W15" s="33">
        <f>SUM(W5:W14)</f>
        <v>194916</v>
      </c>
      <c r="X15" s="33">
        <f>SUM(X5:X14)</f>
        <v>185245</v>
      </c>
      <c r="Y15" s="33">
        <f>SUM(Y5:Y14)</f>
        <v>158391</v>
      </c>
      <c r="Z15" s="33">
        <v>124936</v>
      </c>
      <c r="AA15" s="33">
        <v>116123</v>
      </c>
      <c r="AB15" s="93">
        <f>SUM(AB5:AB14)</f>
        <v>89971</v>
      </c>
      <c r="AC15" s="93">
        <f>AB15-B15</f>
        <v>596</v>
      </c>
      <c r="AD15" s="106">
        <f>AC15/B15</f>
        <v>6.6685314685314689E-3</v>
      </c>
      <c r="AE15" s="192">
        <f>AB15-AA15</f>
        <v>-26152</v>
      </c>
      <c r="AF15" s="190">
        <f>AE15/AA15</f>
        <v>-0.22520947615890047</v>
      </c>
    </row>
  </sheetData>
  <mergeCells count="2">
    <mergeCell ref="A2:C2"/>
    <mergeCell ref="A3:B3"/>
  </mergeCells>
  <phoneticPr fontId="13" type="noConversion"/>
  <pageMargins left="0.15748031496062992" right="0.15748031496062992" top="0.98425196850393704" bottom="0.98425196850393704" header="0.51181102362204722" footer="0.51181102362204722"/>
  <pageSetup paperSize="9" orientation="landscape" horizontalDpi="4294967293" verticalDpi="300" r:id="rId1"/>
  <headerFooter alignWithMargins="0"/>
  <ignoredErrors>
    <ignoredError sqref="AD6 AD13"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F17"/>
  <sheetViews>
    <sheetView zoomScaleNormal="100" workbookViewId="0">
      <selection activeCell="AF13" sqref="AF13"/>
    </sheetView>
  </sheetViews>
  <sheetFormatPr defaultRowHeight="12.5" x14ac:dyDescent="0.25"/>
  <cols>
    <col min="1" max="1" width="8.7265625" customWidth="1"/>
    <col min="2" max="27" width="7.7265625" customWidth="1"/>
    <col min="28" max="29" width="8.7265625" customWidth="1"/>
    <col min="30" max="30" width="10.26953125" customWidth="1"/>
    <col min="31" max="31" width="8.7265625" customWidth="1"/>
    <col min="32" max="32" width="11.1796875" customWidth="1"/>
  </cols>
  <sheetData>
    <row r="1" spans="1:32" ht="53.25" customHeight="1" x14ac:dyDescent="0.25">
      <c r="A1" s="43"/>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81" t="s">
        <v>241</v>
      </c>
      <c r="AD1" s="81" t="s">
        <v>242</v>
      </c>
      <c r="AE1" s="81" t="s">
        <v>244</v>
      </c>
      <c r="AF1" s="81" t="s">
        <v>247</v>
      </c>
    </row>
    <row r="2" spans="1:32" ht="13.5" thickBot="1" x14ac:dyDescent="0.35">
      <c r="A2" s="1" t="s">
        <v>67</v>
      </c>
      <c r="B2" s="2"/>
      <c r="C2" s="2"/>
      <c r="D2" s="2"/>
      <c r="E2" s="2"/>
      <c r="F2" s="2"/>
      <c r="G2" s="2"/>
      <c r="H2" s="2"/>
      <c r="I2" s="2"/>
      <c r="J2" s="2"/>
      <c r="K2" s="2"/>
      <c r="L2" s="2"/>
      <c r="M2" s="3"/>
      <c r="N2" s="3"/>
      <c r="O2" s="3"/>
      <c r="P2" s="3"/>
      <c r="Q2" s="3"/>
      <c r="R2" s="3"/>
      <c r="S2" s="3"/>
      <c r="T2" s="3"/>
      <c r="U2" s="3"/>
      <c r="V2" s="3"/>
      <c r="W2" s="3"/>
      <c r="X2" s="3"/>
      <c r="Y2" s="3"/>
      <c r="Z2" s="3"/>
      <c r="AA2" s="3"/>
      <c r="AB2" s="3"/>
      <c r="AC2" s="3"/>
      <c r="AD2" s="3"/>
      <c r="AE2" s="3"/>
      <c r="AF2" s="3"/>
    </row>
    <row r="3" spans="1:32" x14ac:dyDescent="0.25">
      <c r="A3" s="5"/>
      <c r="B3" s="6" t="s">
        <v>103</v>
      </c>
      <c r="C3" s="6" t="s">
        <v>104</v>
      </c>
      <c r="D3" s="6" t="s">
        <v>105</v>
      </c>
      <c r="E3" s="6" t="s">
        <v>106</v>
      </c>
      <c r="F3" s="6" t="s">
        <v>107</v>
      </c>
      <c r="G3" s="6" t="s">
        <v>108</v>
      </c>
      <c r="H3" s="6" t="s">
        <v>109</v>
      </c>
      <c r="I3" s="6" t="s">
        <v>110</v>
      </c>
      <c r="J3" s="6" t="s">
        <v>111</v>
      </c>
      <c r="K3" s="6" t="s">
        <v>112</v>
      </c>
      <c r="L3" s="6" t="s">
        <v>113</v>
      </c>
      <c r="M3" s="6" t="s">
        <v>114</v>
      </c>
      <c r="N3" s="6" t="s">
        <v>115</v>
      </c>
      <c r="O3" s="23" t="s">
        <v>116</v>
      </c>
      <c r="P3" s="23" t="s">
        <v>117</v>
      </c>
      <c r="Q3" s="23" t="s">
        <v>118</v>
      </c>
      <c r="R3" s="23" t="s">
        <v>121</v>
      </c>
      <c r="S3" s="23" t="s">
        <v>123</v>
      </c>
      <c r="T3" s="23" t="s">
        <v>134</v>
      </c>
      <c r="U3" s="23" t="s">
        <v>136</v>
      </c>
      <c r="V3" s="23" t="s">
        <v>137</v>
      </c>
      <c r="W3" s="23" t="s">
        <v>138</v>
      </c>
      <c r="X3" s="23" t="s">
        <v>203</v>
      </c>
      <c r="Y3" s="80" t="s">
        <v>206</v>
      </c>
      <c r="Z3" s="80" t="s">
        <v>228</v>
      </c>
      <c r="AA3" s="80" t="s">
        <v>232</v>
      </c>
      <c r="AB3" s="80" t="s">
        <v>240</v>
      </c>
      <c r="AC3" s="80"/>
      <c r="AD3" s="80"/>
      <c r="AE3" s="80"/>
      <c r="AF3" s="80"/>
    </row>
    <row r="4" spans="1:32" x14ac:dyDescent="0.25">
      <c r="A4" s="5" t="s">
        <v>0</v>
      </c>
      <c r="B4" s="49">
        <v>371</v>
      </c>
      <c r="C4" s="49">
        <v>344</v>
      </c>
      <c r="D4" s="49">
        <v>336</v>
      </c>
      <c r="E4" s="49">
        <v>315</v>
      </c>
      <c r="F4" s="49">
        <v>335</v>
      </c>
      <c r="G4" s="49">
        <v>325</v>
      </c>
      <c r="H4" s="49">
        <v>368</v>
      </c>
      <c r="I4" s="49">
        <v>419</v>
      </c>
      <c r="J4" s="49">
        <v>421.5</v>
      </c>
      <c r="K4" s="49">
        <v>447</v>
      </c>
      <c r="L4" s="49">
        <v>402</v>
      </c>
      <c r="M4" s="49">
        <v>397</v>
      </c>
      <c r="N4" s="49">
        <f>'[3]All Stats'!C65</f>
        <v>441.24</v>
      </c>
      <c r="O4" s="49">
        <f>'[2]All Stats'!C65</f>
        <v>429.55</v>
      </c>
      <c r="P4" s="49">
        <v>430.1</v>
      </c>
      <c r="Q4" s="49">
        <v>430.1</v>
      </c>
      <c r="R4" s="49">
        <f>'[4]All Stats'!C65</f>
        <v>412</v>
      </c>
      <c r="S4" s="49">
        <v>389.7</v>
      </c>
      <c r="T4" s="49">
        <v>402.8</v>
      </c>
      <c r="U4" s="49">
        <v>389.8</v>
      </c>
      <c r="V4" s="49">
        <v>365.8</v>
      </c>
      <c r="W4" s="49">
        <v>329</v>
      </c>
      <c r="X4" s="49">
        <v>327.10000000000002</v>
      </c>
      <c r="Y4" s="49">
        <v>338.9</v>
      </c>
      <c r="Z4" s="49">
        <v>344.4</v>
      </c>
      <c r="AA4" s="49">
        <v>331.5</v>
      </c>
      <c r="AB4" s="110">
        <f>'All Stats'!C87</f>
        <v>357.1</v>
      </c>
      <c r="AC4" s="111">
        <f>AB4-B4</f>
        <v>-13.899999999999977</v>
      </c>
      <c r="AD4" s="95">
        <f t="shared" ref="AD4:AD11" si="0">AC4/B4</f>
        <v>-3.7466307277627973E-2</v>
      </c>
      <c r="AE4" s="112">
        <f>AB4-AA4</f>
        <v>25.600000000000023</v>
      </c>
      <c r="AF4" s="86">
        <f>AE4/AA4</f>
        <v>7.7224736048265533E-2</v>
      </c>
    </row>
    <row r="5" spans="1:32" x14ac:dyDescent="0.25">
      <c r="A5" s="5" t="s">
        <v>1</v>
      </c>
      <c r="B5" s="49">
        <v>42</v>
      </c>
      <c r="C5" s="49">
        <v>43</v>
      </c>
      <c r="D5" s="49">
        <v>43</v>
      </c>
      <c r="E5" s="49">
        <v>43</v>
      </c>
      <c r="F5" s="49">
        <v>69</v>
      </c>
      <c r="G5" s="49">
        <v>57</v>
      </c>
      <c r="H5" s="49">
        <v>55.1</v>
      </c>
      <c r="I5" s="49">
        <v>51</v>
      </c>
      <c r="J5" s="49">
        <v>52.7</v>
      </c>
      <c r="K5" s="49">
        <v>53</v>
      </c>
      <c r="L5" s="49">
        <v>58.7</v>
      </c>
      <c r="M5" s="49">
        <v>60</v>
      </c>
      <c r="N5" s="49">
        <f>'[3]All Stats'!E65</f>
        <v>76</v>
      </c>
      <c r="O5" s="49">
        <f>'[2]All Stats'!E65</f>
        <v>75</v>
      </c>
      <c r="P5" s="49">
        <v>70.400000000000006</v>
      </c>
      <c r="Q5" s="49">
        <v>66.099999999999994</v>
      </c>
      <c r="R5" s="49">
        <f>'[4]All Stats'!E65</f>
        <v>57.2</v>
      </c>
      <c r="S5" s="49">
        <v>59.2</v>
      </c>
      <c r="T5" s="49">
        <v>48.6</v>
      </c>
      <c r="U5" s="49">
        <v>45.4</v>
      </c>
      <c r="V5" s="49">
        <v>49.6</v>
      </c>
      <c r="W5" s="49">
        <v>47.8</v>
      </c>
      <c r="X5" s="49">
        <v>51.4</v>
      </c>
      <c r="Y5" s="49">
        <v>47</v>
      </c>
      <c r="Z5" s="49">
        <v>61.1</v>
      </c>
      <c r="AA5" s="49">
        <v>64.7</v>
      </c>
      <c r="AB5" s="110">
        <f>'All Stats'!E87</f>
        <v>56.5</v>
      </c>
      <c r="AC5" s="111">
        <f t="shared" ref="AC5:AC12" si="1">AB5-B5</f>
        <v>14.5</v>
      </c>
      <c r="AD5" s="95">
        <f t="shared" si="0"/>
        <v>0.34523809523809523</v>
      </c>
      <c r="AE5" s="112">
        <f t="shared" ref="AE5:AE12" si="2">AB5-AA5</f>
        <v>-8.2000000000000028</v>
      </c>
      <c r="AF5" s="86">
        <f t="shared" ref="AF5:AF12" si="3">AE5/AA5</f>
        <v>-0.12673879443585784</v>
      </c>
    </row>
    <row r="6" spans="1:32" x14ac:dyDescent="0.25">
      <c r="A6" s="5" t="s">
        <v>2</v>
      </c>
      <c r="B6" s="49">
        <v>88</v>
      </c>
      <c r="C6" s="49">
        <v>95</v>
      </c>
      <c r="D6" s="49">
        <v>99</v>
      </c>
      <c r="E6" s="49">
        <v>105</v>
      </c>
      <c r="F6" s="49">
        <v>105</v>
      </c>
      <c r="G6" s="49">
        <v>105</v>
      </c>
      <c r="H6" s="49" t="s">
        <v>94</v>
      </c>
      <c r="I6" s="49">
        <v>54</v>
      </c>
      <c r="J6" s="49">
        <v>54.7</v>
      </c>
      <c r="K6" s="49">
        <v>55.8</v>
      </c>
      <c r="L6" s="49">
        <v>60.4</v>
      </c>
      <c r="M6" s="49">
        <v>61.9</v>
      </c>
      <c r="N6" s="49">
        <f>'[3]All Stats'!D65</f>
        <v>61.28</v>
      </c>
      <c r="O6" s="49">
        <f>'[2]All Stats'!D65</f>
        <v>66.31</v>
      </c>
      <c r="P6" s="49">
        <v>66.3</v>
      </c>
      <c r="Q6" s="49">
        <v>66.3</v>
      </c>
      <c r="R6" s="49">
        <f>'[4]All Stats'!D65</f>
        <v>69.17</v>
      </c>
      <c r="S6" s="49">
        <v>65.2</v>
      </c>
      <c r="T6" s="49">
        <v>62.9</v>
      </c>
      <c r="U6" s="49">
        <v>60.7</v>
      </c>
      <c r="V6" s="49">
        <v>65.599999999999994</v>
      </c>
      <c r="W6" s="49">
        <v>66.5</v>
      </c>
      <c r="X6" s="49">
        <v>67.2</v>
      </c>
      <c r="Y6" s="49">
        <v>69</v>
      </c>
      <c r="Z6" s="49">
        <v>70.900000000000006</v>
      </c>
      <c r="AA6" s="49">
        <v>84.9</v>
      </c>
      <c r="AB6" s="110">
        <f>'All Stats'!D87</f>
        <v>72.89</v>
      </c>
      <c r="AC6" s="111">
        <f t="shared" si="1"/>
        <v>-15.11</v>
      </c>
      <c r="AD6" s="95">
        <f t="shared" si="0"/>
        <v>-0.17170454545454544</v>
      </c>
      <c r="AE6" s="112">
        <f t="shared" si="2"/>
        <v>-12.010000000000005</v>
      </c>
      <c r="AF6" s="86">
        <f t="shared" si="3"/>
        <v>-0.14146054181389875</v>
      </c>
    </row>
    <row r="7" spans="1:32" x14ac:dyDescent="0.25">
      <c r="A7" s="5" t="s">
        <v>3</v>
      </c>
      <c r="B7" s="49">
        <v>58</v>
      </c>
      <c r="C7" s="49">
        <v>61</v>
      </c>
      <c r="D7" s="49">
        <v>53</v>
      </c>
      <c r="E7" s="49">
        <v>40</v>
      </c>
      <c r="F7" s="49">
        <v>52</v>
      </c>
      <c r="G7" s="49">
        <v>34</v>
      </c>
      <c r="H7" s="49">
        <v>34</v>
      </c>
      <c r="I7" s="49">
        <v>42</v>
      </c>
      <c r="J7" s="49">
        <v>41</v>
      </c>
      <c r="K7" s="49">
        <v>51</v>
      </c>
      <c r="L7" s="49">
        <v>46</v>
      </c>
      <c r="M7" s="49">
        <v>47</v>
      </c>
      <c r="N7" s="49">
        <f>'[3]All Stats'!J65</f>
        <v>57</v>
      </c>
      <c r="O7" s="49">
        <f>'[2]All Stats'!J65</f>
        <v>59</v>
      </c>
      <c r="P7" s="49">
        <v>61</v>
      </c>
      <c r="Q7" s="49">
        <v>74</v>
      </c>
      <c r="R7" s="49">
        <f>'[4]All Stats'!J65</f>
        <v>76</v>
      </c>
      <c r="S7" s="49">
        <v>71</v>
      </c>
      <c r="T7" s="49">
        <v>85</v>
      </c>
      <c r="U7" s="49">
        <v>85.8</v>
      </c>
      <c r="V7" s="49">
        <v>67.5</v>
      </c>
      <c r="W7" s="49">
        <v>71</v>
      </c>
      <c r="X7" s="49">
        <v>72</v>
      </c>
      <c r="Y7" s="49">
        <v>73</v>
      </c>
      <c r="Z7" s="49">
        <v>69</v>
      </c>
      <c r="AA7" s="49">
        <v>71.8</v>
      </c>
      <c r="AB7" s="110">
        <f>'All Stats'!J87</f>
        <v>79.930000000000007</v>
      </c>
      <c r="AC7" s="111">
        <f t="shared" si="1"/>
        <v>21.930000000000007</v>
      </c>
      <c r="AD7" s="95">
        <f t="shared" si="0"/>
        <v>0.37810344827586218</v>
      </c>
      <c r="AE7" s="112">
        <f t="shared" si="2"/>
        <v>8.1300000000000097</v>
      </c>
      <c r="AF7" s="86">
        <f t="shared" si="3"/>
        <v>0.11323119777158788</v>
      </c>
    </row>
    <row r="8" spans="1:32" x14ac:dyDescent="0.25">
      <c r="A8" s="5" t="s">
        <v>4</v>
      </c>
      <c r="B8" s="49">
        <v>24</v>
      </c>
      <c r="C8" s="49">
        <v>21</v>
      </c>
      <c r="D8" s="49">
        <v>23</v>
      </c>
      <c r="E8" s="49">
        <v>28</v>
      </c>
      <c r="F8" s="49">
        <v>0</v>
      </c>
      <c r="G8" s="49">
        <v>33</v>
      </c>
      <c r="H8" s="49">
        <v>35.799999999999997</v>
      </c>
      <c r="I8" s="49">
        <v>41.9</v>
      </c>
      <c r="J8" s="49">
        <v>36.700000000000003</v>
      </c>
      <c r="K8" s="49">
        <v>42.6</v>
      </c>
      <c r="L8" s="49">
        <v>41.3</v>
      </c>
      <c r="M8" s="49">
        <v>40.799999999999997</v>
      </c>
      <c r="N8" s="49">
        <f>'[3]All Stats'!I65</f>
        <v>27.1</v>
      </c>
      <c r="O8" s="49">
        <f>'[2]All Stats'!I65</f>
        <v>27.1</v>
      </c>
      <c r="P8" s="49">
        <v>27.6</v>
      </c>
      <c r="Q8" s="49">
        <v>23.8</v>
      </c>
      <c r="R8" s="49">
        <f>'[4]All Stats'!I65</f>
        <v>25.3</v>
      </c>
      <c r="S8" s="49">
        <v>22.8</v>
      </c>
      <c r="T8" s="49">
        <v>23.7</v>
      </c>
      <c r="U8" s="49">
        <v>22.1</v>
      </c>
      <c r="V8" s="49">
        <v>22.6</v>
      </c>
      <c r="W8" s="49">
        <v>16.600000000000001</v>
      </c>
      <c r="X8" s="49">
        <v>20.100000000000001</v>
      </c>
      <c r="Y8" s="49">
        <v>21.6</v>
      </c>
      <c r="Z8" s="49">
        <v>19.100000000000001</v>
      </c>
      <c r="AA8" s="49">
        <v>19.899999999999999</v>
      </c>
      <c r="AB8" s="110">
        <f>'All Stats'!I87</f>
        <v>18.100000000000001</v>
      </c>
      <c r="AC8" s="111">
        <f t="shared" si="1"/>
        <v>-5.8999999999999986</v>
      </c>
      <c r="AD8" s="95">
        <f t="shared" si="0"/>
        <v>-0.24583333333333326</v>
      </c>
      <c r="AE8" s="112">
        <f t="shared" si="2"/>
        <v>-1.7999999999999972</v>
      </c>
      <c r="AF8" s="86">
        <f t="shared" si="3"/>
        <v>-9.0452261306532528E-2</v>
      </c>
    </row>
    <row r="9" spans="1:32" x14ac:dyDescent="0.25">
      <c r="A9" s="5" t="s">
        <v>6</v>
      </c>
      <c r="B9" s="49">
        <v>15</v>
      </c>
      <c r="C9" s="49">
        <v>16</v>
      </c>
      <c r="D9" s="49">
        <v>16</v>
      </c>
      <c r="E9" s="49">
        <v>16</v>
      </c>
      <c r="F9" s="49">
        <v>16</v>
      </c>
      <c r="G9" s="49">
        <v>16</v>
      </c>
      <c r="H9" s="49">
        <v>16.5</v>
      </c>
      <c r="I9" s="49">
        <v>18.899999999999999</v>
      </c>
      <c r="J9" s="49">
        <v>20</v>
      </c>
      <c r="K9" s="49">
        <v>20</v>
      </c>
      <c r="L9" s="49">
        <v>10</v>
      </c>
      <c r="M9" s="49">
        <v>10</v>
      </c>
      <c r="N9" s="49">
        <f>'[3]All Stats'!H65</f>
        <v>22</v>
      </c>
      <c r="O9" s="49">
        <f>'[2]All Stats'!H65</f>
        <v>22</v>
      </c>
      <c r="P9" s="49">
        <v>21.7</v>
      </c>
      <c r="Q9" s="49">
        <v>20.7</v>
      </c>
      <c r="R9" s="49">
        <f>'[4]All Stats'!H65</f>
        <v>21.2</v>
      </c>
      <c r="S9" s="49">
        <v>20.2</v>
      </c>
      <c r="T9" s="49">
        <v>21.2</v>
      </c>
      <c r="U9" s="49">
        <v>21.2</v>
      </c>
      <c r="V9" s="49">
        <v>21.2</v>
      </c>
      <c r="W9" s="49">
        <v>15.5</v>
      </c>
      <c r="X9" s="49">
        <v>15.6</v>
      </c>
      <c r="Y9" s="49">
        <v>15.6</v>
      </c>
      <c r="Z9" s="49">
        <v>15.6</v>
      </c>
      <c r="AA9" s="49">
        <v>15.5</v>
      </c>
      <c r="AB9" s="110">
        <f>'All Stats'!H87</f>
        <v>16.899999999999999</v>
      </c>
      <c r="AC9" s="111">
        <f t="shared" si="1"/>
        <v>1.8999999999999986</v>
      </c>
      <c r="AD9" s="95">
        <f t="shared" si="0"/>
        <v>0.12666666666666657</v>
      </c>
      <c r="AE9" s="112">
        <f t="shared" si="2"/>
        <v>1.3999999999999986</v>
      </c>
      <c r="AF9" s="86">
        <f t="shared" si="3"/>
        <v>9.0322580645161202E-2</v>
      </c>
    </row>
    <row r="10" spans="1:32" x14ac:dyDescent="0.25">
      <c r="A10" s="5" t="s">
        <v>7</v>
      </c>
      <c r="B10" s="49">
        <v>25</v>
      </c>
      <c r="C10" s="49">
        <v>25</v>
      </c>
      <c r="D10" s="49">
        <v>25</v>
      </c>
      <c r="E10" s="49">
        <v>25</v>
      </c>
      <c r="F10" s="49">
        <v>25</v>
      </c>
      <c r="G10" s="49">
        <v>25</v>
      </c>
      <c r="H10" s="49">
        <v>25</v>
      </c>
      <c r="I10" s="49">
        <v>25</v>
      </c>
      <c r="J10" s="49">
        <v>25</v>
      </c>
      <c r="K10" s="49">
        <v>25</v>
      </c>
      <c r="L10" s="49">
        <v>25</v>
      </c>
      <c r="M10" s="49">
        <v>25</v>
      </c>
      <c r="N10" s="49">
        <f>'[3]All Stats'!G65</f>
        <v>25</v>
      </c>
      <c r="O10" s="49">
        <f>'[2]All Stats'!G65</f>
        <v>30.6</v>
      </c>
      <c r="P10" s="49">
        <v>32.6</v>
      </c>
      <c r="Q10" s="49">
        <v>30.6</v>
      </c>
      <c r="R10" s="49">
        <f>'[4]All Stats'!G65</f>
        <v>30.6</v>
      </c>
      <c r="S10" s="49">
        <v>30.6</v>
      </c>
      <c r="T10" s="49">
        <v>30.6</v>
      </c>
      <c r="U10" s="49">
        <v>30.6</v>
      </c>
      <c r="V10" s="49">
        <v>30.6</v>
      </c>
      <c r="W10" s="49">
        <v>31.6</v>
      </c>
      <c r="X10" s="49">
        <v>34.6</v>
      </c>
      <c r="Y10" s="49">
        <v>35.9</v>
      </c>
      <c r="Z10" s="49">
        <v>37.200000000000003</v>
      </c>
      <c r="AA10" s="49">
        <v>32.4</v>
      </c>
      <c r="AB10" s="110">
        <f>'All Stats'!G87</f>
        <v>41.04</v>
      </c>
      <c r="AC10" s="111">
        <f t="shared" si="1"/>
        <v>16.04</v>
      </c>
      <c r="AD10" s="95">
        <f t="shared" si="0"/>
        <v>0.64159999999999995</v>
      </c>
      <c r="AE10" s="112">
        <f t="shared" si="2"/>
        <v>8.64</v>
      </c>
      <c r="AF10" s="86">
        <f t="shared" si="3"/>
        <v>0.26666666666666672</v>
      </c>
    </row>
    <row r="11" spans="1:32" x14ac:dyDescent="0.25">
      <c r="A11" s="5" t="s">
        <v>8</v>
      </c>
      <c r="B11" s="49">
        <v>9</v>
      </c>
      <c r="C11" s="49">
        <v>9</v>
      </c>
      <c r="D11" s="49">
        <v>9</v>
      </c>
      <c r="E11" s="49">
        <v>9</v>
      </c>
      <c r="F11" s="49">
        <v>13</v>
      </c>
      <c r="G11" s="49">
        <v>13</v>
      </c>
      <c r="H11" s="49">
        <v>13</v>
      </c>
      <c r="I11" s="49">
        <v>14</v>
      </c>
      <c r="J11" s="49">
        <v>17</v>
      </c>
      <c r="K11" s="49">
        <v>20</v>
      </c>
      <c r="L11" s="49">
        <v>19</v>
      </c>
      <c r="M11" s="49">
        <v>20</v>
      </c>
      <c r="N11" s="49">
        <f>'[3]All Stats'!F65</f>
        <v>13</v>
      </c>
      <c r="O11" s="49">
        <f>'[2]All Stats'!F65</f>
        <v>11</v>
      </c>
      <c r="P11" s="49">
        <v>9</v>
      </c>
      <c r="Q11" s="49">
        <v>8.5</v>
      </c>
      <c r="R11" s="49">
        <f>'[4]All Stats'!F65</f>
        <v>8.5</v>
      </c>
      <c r="S11" s="49">
        <v>9.5</v>
      </c>
      <c r="T11" s="49">
        <v>8.5</v>
      </c>
      <c r="U11" s="49">
        <v>8</v>
      </c>
      <c r="V11" s="49">
        <v>8</v>
      </c>
      <c r="W11" s="49">
        <v>8</v>
      </c>
      <c r="X11" s="49">
        <v>7</v>
      </c>
      <c r="Y11" s="49">
        <v>10</v>
      </c>
      <c r="Z11" s="49">
        <v>36.9</v>
      </c>
      <c r="AA11" s="49">
        <v>37.9</v>
      </c>
      <c r="AB11" s="110">
        <f>'All Stats'!F87</f>
        <v>33</v>
      </c>
      <c r="AC11" s="111">
        <f t="shared" si="1"/>
        <v>24</v>
      </c>
      <c r="AD11" s="95">
        <f t="shared" si="0"/>
        <v>2.6666666666666665</v>
      </c>
      <c r="AE11" s="112">
        <f t="shared" si="2"/>
        <v>-4.8999999999999986</v>
      </c>
      <c r="AF11" s="86">
        <f t="shared" si="3"/>
        <v>-0.12928759894459099</v>
      </c>
    </row>
    <row r="12" spans="1:32" x14ac:dyDescent="0.25">
      <c r="A12" s="5" t="s">
        <v>9</v>
      </c>
      <c r="B12" s="49"/>
      <c r="C12" s="49"/>
      <c r="D12" s="49"/>
      <c r="E12" s="49"/>
      <c r="F12" s="49"/>
      <c r="G12" s="49"/>
      <c r="H12" s="49"/>
      <c r="I12" s="49">
        <v>2</v>
      </c>
      <c r="J12" s="49">
        <v>5</v>
      </c>
      <c r="K12" s="49">
        <v>6</v>
      </c>
      <c r="L12" s="49">
        <v>6</v>
      </c>
      <c r="M12" s="49">
        <v>6</v>
      </c>
      <c r="N12" s="49">
        <f>'[3]All Stats'!K65</f>
        <v>7</v>
      </c>
      <c r="O12" s="49">
        <f>'[2]All Stats'!K65</f>
        <v>5</v>
      </c>
      <c r="P12" s="49">
        <v>5</v>
      </c>
      <c r="Q12" s="49">
        <v>5</v>
      </c>
      <c r="R12" s="49">
        <f>'[4]All Stats'!K65</f>
        <v>5</v>
      </c>
      <c r="S12" s="49">
        <v>5</v>
      </c>
      <c r="T12" s="49">
        <v>2</v>
      </c>
      <c r="U12" s="49">
        <v>2</v>
      </c>
      <c r="V12" s="49">
        <v>2</v>
      </c>
      <c r="W12" s="49">
        <v>2</v>
      </c>
      <c r="X12" s="49">
        <v>2</v>
      </c>
      <c r="Y12" s="49">
        <v>2</v>
      </c>
      <c r="Z12" s="49">
        <v>2</v>
      </c>
      <c r="AA12" s="49">
        <v>2</v>
      </c>
      <c r="AB12" s="110">
        <f>'All Stats'!K87</f>
        <v>2</v>
      </c>
      <c r="AC12" s="111">
        <f t="shared" si="1"/>
        <v>2</v>
      </c>
      <c r="AD12" s="95">
        <f>AC12/I12</f>
        <v>1</v>
      </c>
      <c r="AE12" s="112">
        <f t="shared" si="2"/>
        <v>0</v>
      </c>
      <c r="AF12" s="86">
        <f t="shared" si="3"/>
        <v>0</v>
      </c>
    </row>
    <row r="13" spans="1:32" ht="13" thickBot="1" x14ac:dyDescent="0.3">
      <c r="A13" s="11" t="s">
        <v>10</v>
      </c>
      <c r="B13" s="50">
        <v>73.5</v>
      </c>
      <c r="C13" s="50">
        <v>71.8</v>
      </c>
      <c r="D13" s="50">
        <v>69.7</v>
      </c>
      <c r="E13" s="50">
        <v>68.5</v>
      </c>
      <c r="F13" s="50">
        <v>70</v>
      </c>
      <c r="G13" s="50">
        <v>0</v>
      </c>
      <c r="H13" s="50">
        <v>96</v>
      </c>
      <c r="I13" s="50">
        <v>107</v>
      </c>
      <c r="J13" s="50">
        <v>112</v>
      </c>
      <c r="K13" s="50">
        <v>117</v>
      </c>
      <c r="L13" s="50">
        <v>100</v>
      </c>
      <c r="M13" s="50">
        <v>109</v>
      </c>
      <c r="N13" s="50">
        <f>'[3]All Stats'!L65</f>
        <v>147</v>
      </c>
      <c r="O13" s="49">
        <f>'[2]All Stats'!L65</f>
        <v>138</v>
      </c>
      <c r="P13" s="49">
        <v>110</v>
      </c>
      <c r="Q13" s="49">
        <v>140</v>
      </c>
      <c r="R13" s="49">
        <f>'[4]All Stats'!L65</f>
        <v>120</v>
      </c>
      <c r="S13" s="49">
        <v>110</v>
      </c>
      <c r="T13" s="49">
        <v>111.9</v>
      </c>
      <c r="U13" s="49">
        <v>105.2</v>
      </c>
      <c r="V13" s="49">
        <v>104.5</v>
      </c>
      <c r="W13" s="49">
        <v>111.6</v>
      </c>
      <c r="X13" s="49">
        <v>115.9</v>
      </c>
      <c r="Y13" s="49">
        <v>136.19999999999999</v>
      </c>
      <c r="Z13" s="49">
        <v>153.1</v>
      </c>
      <c r="AA13" s="49">
        <v>159</v>
      </c>
      <c r="AB13" s="253" t="s">
        <v>302</v>
      </c>
      <c r="AC13" s="253" t="s">
        <v>302</v>
      </c>
      <c r="AD13" s="253" t="s">
        <v>302</v>
      </c>
      <c r="AE13" s="253" t="s">
        <v>302</v>
      </c>
      <c r="AF13" s="253" t="s">
        <v>302</v>
      </c>
    </row>
    <row r="14" spans="1:32" ht="13" thickBot="1" x14ac:dyDescent="0.3">
      <c r="A14" s="37" t="s">
        <v>97</v>
      </c>
      <c r="B14" s="12">
        <v>705.5</v>
      </c>
      <c r="C14" s="12">
        <v>685.8</v>
      </c>
      <c r="D14" s="12">
        <v>673.7</v>
      </c>
      <c r="E14" s="12">
        <v>649.5</v>
      </c>
      <c r="F14" s="12">
        <v>685</v>
      </c>
      <c r="G14" s="12">
        <v>608</v>
      </c>
      <c r="H14" s="12">
        <v>643.4</v>
      </c>
      <c r="I14" s="12">
        <v>774.8</v>
      </c>
      <c r="J14" s="12">
        <v>785.6</v>
      </c>
      <c r="K14" s="12">
        <v>837.4</v>
      </c>
      <c r="L14" s="51">
        <f>SUM(L4:L13)</f>
        <v>768.4</v>
      </c>
      <c r="M14" s="12">
        <v>776.7</v>
      </c>
      <c r="N14" s="12">
        <f>SUM(N4:N13)</f>
        <v>876.62</v>
      </c>
      <c r="O14" s="62">
        <f>SUM(O4:O13)</f>
        <v>863.56000000000006</v>
      </c>
      <c r="P14" s="62">
        <f>SUM(P4:P13)</f>
        <v>833.7</v>
      </c>
      <c r="Q14" s="62">
        <v>865.1</v>
      </c>
      <c r="R14" s="62">
        <f>SUM(R4:R13)</f>
        <v>824.97</v>
      </c>
      <c r="S14" s="62">
        <f>SUM(S4:S13)</f>
        <v>783.2</v>
      </c>
      <c r="T14" s="62">
        <f>SUM(T4:T13)</f>
        <v>797.20000000000016</v>
      </c>
      <c r="U14" s="62">
        <f>SUM(U4:U13)</f>
        <v>770.80000000000007</v>
      </c>
      <c r="V14" s="62">
        <v>737.4</v>
      </c>
      <c r="W14" s="62">
        <v>531.29999999999995</v>
      </c>
      <c r="X14" s="62">
        <f>SUM(X4:X13)</f>
        <v>712.90000000000009</v>
      </c>
      <c r="Y14" s="62">
        <v>749.3</v>
      </c>
      <c r="Z14" s="62">
        <v>809.3</v>
      </c>
      <c r="AA14" s="62">
        <v>819.6</v>
      </c>
      <c r="AB14" s="113">
        <f>SUM(AB4:AB13)</f>
        <v>677.46</v>
      </c>
      <c r="AC14" s="114">
        <f>AB14-B14</f>
        <v>-28.039999999999964</v>
      </c>
      <c r="AD14" s="106">
        <f>AC14/B14</f>
        <v>-3.9744861800141695E-2</v>
      </c>
      <c r="AE14" s="193">
        <f>AB14-AA14</f>
        <v>-142.13999999999999</v>
      </c>
      <c r="AF14" s="102">
        <f>AE14/AA14</f>
        <v>-0.17342606149341139</v>
      </c>
    </row>
    <row r="17" spans="16:23" x14ac:dyDescent="0.25">
      <c r="P17" s="77"/>
      <c r="Q17" s="77"/>
      <c r="R17" s="77"/>
      <c r="S17" s="77"/>
      <c r="T17" s="77"/>
      <c r="U17" s="77"/>
      <c r="V17" s="77"/>
      <c r="W17" s="77"/>
    </row>
  </sheetData>
  <phoneticPr fontId="13" type="noConversion"/>
  <pageMargins left="0.15748031496062992" right="0.15748031496062992" top="0.98425196850393704" bottom="0.98425196850393704" header="0.51181102362204722" footer="0.51181102362204722"/>
  <pageSetup orientation="landscape" horizontalDpi="300" verticalDpi="300" r:id="rId1"/>
  <headerFooter alignWithMargins="0"/>
  <ignoredErrors>
    <ignoredError sqref="AD12"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S17"/>
  <sheetViews>
    <sheetView workbookViewId="0">
      <selection activeCell="X15" sqref="X15"/>
    </sheetView>
  </sheetViews>
  <sheetFormatPr defaultRowHeight="12.5" x14ac:dyDescent="0.25"/>
  <cols>
    <col min="1" max="9" width="8.7265625" customWidth="1"/>
    <col min="10" max="10" width="10" customWidth="1"/>
    <col min="11" max="23" width="8.7265625" customWidth="1"/>
    <col min="24" max="24" width="10.1796875" customWidth="1"/>
    <col min="25" max="25" width="8.7265625" customWidth="1"/>
    <col min="26" max="26" width="10.81640625" customWidth="1"/>
    <col min="27" max="27" width="8.7265625" customWidth="1"/>
  </cols>
  <sheetData>
    <row r="1" spans="1:71" ht="57.75" customHeight="1" x14ac:dyDescent="0.25">
      <c r="A1" s="43"/>
      <c r="B1" s="43"/>
      <c r="C1" s="43"/>
      <c r="D1" s="43"/>
      <c r="E1" s="43"/>
      <c r="F1" s="43"/>
      <c r="G1" s="43"/>
      <c r="H1" s="43"/>
      <c r="I1" s="43"/>
      <c r="J1" s="43"/>
      <c r="K1" s="43"/>
      <c r="L1" s="43"/>
      <c r="M1" s="43"/>
      <c r="N1" s="43"/>
      <c r="O1" s="43"/>
      <c r="P1" s="43"/>
      <c r="Q1" s="43"/>
      <c r="R1" s="43"/>
      <c r="S1" s="43"/>
      <c r="T1" s="43"/>
      <c r="U1" s="43"/>
      <c r="V1" s="43"/>
      <c r="W1" s="43"/>
      <c r="X1" s="81" t="s">
        <v>249</v>
      </c>
      <c r="Y1" s="81" t="s">
        <v>250</v>
      </c>
      <c r="Z1" s="81" t="s">
        <v>244</v>
      </c>
      <c r="AA1" s="81" t="s">
        <v>248</v>
      </c>
    </row>
    <row r="2" spans="1:71" ht="12.75" customHeight="1" thickBot="1" x14ac:dyDescent="0.35">
      <c r="A2" s="1" t="s">
        <v>95</v>
      </c>
      <c r="B2" s="2"/>
      <c r="C2" s="2"/>
      <c r="D2" s="2"/>
      <c r="E2" s="2"/>
      <c r="F2" s="2"/>
      <c r="G2" s="2"/>
      <c r="H2" s="2"/>
      <c r="I2" s="2"/>
      <c r="J2" s="2"/>
      <c r="K2" s="2"/>
      <c r="L2" s="2"/>
      <c r="M2" s="2"/>
      <c r="N2" s="2"/>
      <c r="O2" s="2"/>
      <c r="P2" s="2"/>
      <c r="Q2" s="2"/>
      <c r="R2" s="2"/>
      <c r="S2" s="2"/>
      <c r="T2" s="2"/>
      <c r="U2" s="2"/>
      <c r="V2" s="2"/>
      <c r="W2" s="2"/>
      <c r="X2" s="2"/>
      <c r="Y2" s="2"/>
      <c r="Z2" s="2"/>
      <c r="AA2" s="2"/>
    </row>
    <row r="3" spans="1:71" ht="13" thickBot="1" x14ac:dyDescent="0.3">
      <c r="A3" s="331" t="s">
        <v>100</v>
      </c>
      <c r="B3" s="334"/>
      <c r="C3" s="136"/>
      <c r="D3" s="137"/>
      <c r="E3" s="138"/>
      <c r="F3" s="139"/>
      <c r="G3" s="140"/>
      <c r="H3" s="140"/>
      <c r="I3" s="140"/>
      <c r="J3" s="140"/>
      <c r="K3" s="140"/>
      <c r="L3" s="140"/>
      <c r="M3" s="140"/>
      <c r="N3" s="140"/>
      <c r="O3" s="140"/>
      <c r="P3" s="140"/>
      <c r="Q3" s="140"/>
      <c r="R3" s="140"/>
      <c r="S3" s="140"/>
      <c r="T3" s="140"/>
      <c r="U3" s="140"/>
      <c r="V3" s="140"/>
      <c r="W3" s="140"/>
      <c r="X3" s="140"/>
      <c r="Y3" s="140"/>
      <c r="Z3" s="140"/>
      <c r="AA3" s="141"/>
    </row>
    <row r="4" spans="1:71" x14ac:dyDescent="0.25">
      <c r="A4" s="142"/>
      <c r="B4" s="80" t="s">
        <v>108</v>
      </c>
      <c r="C4" s="80" t="s">
        <v>109</v>
      </c>
      <c r="D4" s="80" t="s">
        <v>110</v>
      </c>
      <c r="E4" s="80" t="s">
        <v>111</v>
      </c>
      <c r="F4" s="23" t="s">
        <v>112</v>
      </c>
      <c r="G4" s="143" t="s">
        <v>113</v>
      </c>
      <c r="H4" s="143" t="s">
        <v>114</v>
      </c>
      <c r="I4" s="143" t="s">
        <v>115</v>
      </c>
      <c r="J4" s="143" t="s">
        <v>116</v>
      </c>
      <c r="K4" s="23" t="s">
        <v>117</v>
      </c>
      <c r="L4" s="23" t="s">
        <v>118</v>
      </c>
      <c r="M4" s="23" t="s">
        <v>121</v>
      </c>
      <c r="N4" s="80" t="s">
        <v>123</v>
      </c>
      <c r="O4" s="23" t="s">
        <v>134</v>
      </c>
      <c r="P4" s="23" t="s">
        <v>136</v>
      </c>
      <c r="Q4" s="23" t="s">
        <v>137</v>
      </c>
      <c r="R4" s="23" t="s">
        <v>138</v>
      </c>
      <c r="S4" s="23" t="s">
        <v>203</v>
      </c>
      <c r="T4" s="23" t="s">
        <v>206</v>
      </c>
      <c r="U4" s="23" t="s">
        <v>228</v>
      </c>
      <c r="V4" s="23" t="s">
        <v>232</v>
      </c>
      <c r="W4" s="23" t="s">
        <v>240</v>
      </c>
      <c r="X4" s="6"/>
      <c r="Y4" s="6"/>
      <c r="Z4" s="6"/>
      <c r="AA4" s="6"/>
    </row>
    <row r="5" spans="1:71" x14ac:dyDescent="0.25">
      <c r="A5" s="39" t="s">
        <v>0</v>
      </c>
      <c r="B5" s="21">
        <v>581072</v>
      </c>
      <c r="C5" s="21">
        <v>2190329</v>
      </c>
      <c r="D5" s="21">
        <v>3011606</v>
      </c>
      <c r="E5" s="21">
        <v>4725177</v>
      </c>
      <c r="F5" s="116">
        <v>5895999</v>
      </c>
      <c r="G5" s="21">
        <v>4060445</v>
      </c>
      <c r="H5" s="21">
        <v>5541789</v>
      </c>
      <c r="I5" s="32">
        <v>3329851</v>
      </c>
      <c r="J5" s="32">
        <v>5394006</v>
      </c>
      <c r="K5" s="125">
        <v>5174156</v>
      </c>
      <c r="L5" s="125">
        <v>5970037</v>
      </c>
      <c r="M5" s="125">
        <f>'[4]All Stats'!C45</f>
        <v>3700000</v>
      </c>
      <c r="N5" s="32">
        <v>3948245</v>
      </c>
      <c r="O5" s="36">
        <v>4836432</v>
      </c>
      <c r="P5" s="36">
        <v>5250046</v>
      </c>
      <c r="Q5" s="36">
        <v>4970093</v>
      </c>
      <c r="R5" s="36">
        <v>4483613</v>
      </c>
      <c r="S5" s="36">
        <v>4333068</v>
      </c>
      <c r="T5" s="36">
        <v>3882229</v>
      </c>
      <c r="U5" s="36">
        <v>3923899</v>
      </c>
      <c r="V5" s="36">
        <v>2873369</v>
      </c>
      <c r="W5" s="124">
        <f>'All Stats'!C61</f>
        <v>3474025</v>
      </c>
      <c r="X5" s="124">
        <f>W5-B5</f>
        <v>2892953</v>
      </c>
      <c r="Y5" s="123">
        <f>X5/B5</f>
        <v>4.9786480849189081</v>
      </c>
      <c r="Z5" s="121">
        <f>W5-V5</f>
        <v>600656</v>
      </c>
      <c r="AA5" s="118">
        <f>Z5/V5</f>
        <v>0.2090424167588639</v>
      </c>
    </row>
    <row r="6" spans="1:71" x14ac:dyDescent="0.25">
      <c r="A6" s="39" t="s">
        <v>1</v>
      </c>
      <c r="B6" s="21">
        <v>218600</v>
      </c>
      <c r="C6" s="21">
        <v>282000</v>
      </c>
      <c r="D6" s="21">
        <v>322061</v>
      </c>
      <c r="E6" s="21">
        <v>364332</v>
      </c>
      <c r="F6" s="116">
        <v>43900</v>
      </c>
      <c r="G6" s="120">
        <v>460012</v>
      </c>
      <c r="H6" s="120">
        <v>588760</v>
      </c>
      <c r="I6" s="125">
        <v>1243945</v>
      </c>
      <c r="J6" s="125">
        <v>1008175</v>
      </c>
      <c r="K6" s="125">
        <v>896497</v>
      </c>
      <c r="L6" s="125">
        <v>440642</v>
      </c>
      <c r="M6" s="125">
        <f>'[4]All Stats'!E45</f>
        <v>463981</v>
      </c>
      <c r="N6" s="32">
        <v>468065</v>
      </c>
      <c r="O6" s="36">
        <v>468065</v>
      </c>
      <c r="P6" s="36">
        <v>575530</v>
      </c>
      <c r="Q6" s="36">
        <v>569200</v>
      </c>
      <c r="R6" s="36">
        <v>444591</v>
      </c>
      <c r="S6" s="36">
        <v>512969</v>
      </c>
      <c r="T6" s="36">
        <v>914993</v>
      </c>
      <c r="U6" s="36">
        <v>1132000</v>
      </c>
      <c r="V6" s="36">
        <v>992675</v>
      </c>
      <c r="W6" s="124">
        <f>'All Stats'!E61</f>
        <v>988877</v>
      </c>
      <c r="X6" s="124">
        <f t="shared" ref="X6:X13" si="0">W6-B6</f>
        <v>770277</v>
      </c>
      <c r="Y6" s="123">
        <f>X6/B6</f>
        <v>3.5236825251601096</v>
      </c>
      <c r="Z6" s="121">
        <f t="shared" ref="Z6:Z13" si="1">W6-V6</f>
        <v>-3798</v>
      </c>
      <c r="AA6" s="118">
        <f t="shared" ref="AA6:AA13" si="2">Z6/V6</f>
        <v>-3.826025637796862E-3</v>
      </c>
    </row>
    <row r="7" spans="1:71" ht="20.5" x14ac:dyDescent="0.25">
      <c r="A7" s="39" t="s">
        <v>2</v>
      </c>
      <c r="B7" s="21">
        <v>0</v>
      </c>
      <c r="C7" s="21">
        <v>0</v>
      </c>
      <c r="D7" s="21">
        <v>903645</v>
      </c>
      <c r="E7" s="21">
        <v>1039248</v>
      </c>
      <c r="F7" s="116">
        <v>1376324</v>
      </c>
      <c r="G7" s="120">
        <v>1513126</v>
      </c>
      <c r="H7" s="120">
        <v>976382</v>
      </c>
      <c r="I7" s="125" t="str">
        <f>'[3]All Stats'!D45</f>
        <v>1 598 503</v>
      </c>
      <c r="J7" s="125">
        <v>1594946</v>
      </c>
      <c r="K7" s="125">
        <v>1400000</v>
      </c>
      <c r="L7" s="125">
        <v>1592287</v>
      </c>
      <c r="M7" s="125">
        <f>'[4]All Stats'!D45</f>
        <v>1681048</v>
      </c>
      <c r="N7" s="32">
        <v>2077157</v>
      </c>
      <c r="O7" s="36">
        <v>3763284</v>
      </c>
      <c r="P7" s="36">
        <v>1181312</v>
      </c>
      <c r="Q7" s="36">
        <v>1146338</v>
      </c>
      <c r="R7" s="36">
        <v>791167</v>
      </c>
      <c r="S7" s="36">
        <v>1182718</v>
      </c>
      <c r="T7" s="36">
        <v>1574928</v>
      </c>
      <c r="U7" s="36">
        <v>1902009</v>
      </c>
      <c r="V7" s="36">
        <v>1618610</v>
      </c>
      <c r="W7" s="124" t="str">
        <f>'All Stats'!D61</f>
        <v>Not available</v>
      </c>
      <c r="X7" s="124" t="e">
        <f t="shared" si="0"/>
        <v>#VALUE!</v>
      </c>
      <c r="Y7" s="123" t="e">
        <f>X7/D7</f>
        <v>#VALUE!</v>
      </c>
      <c r="Z7" s="121" t="e">
        <f t="shared" si="1"/>
        <v>#VALUE!</v>
      </c>
      <c r="AA7" s="118" t="e">
        <f t="shared" si="2"/>
        <v>#VALUE!</v>
      </c>
    </row>
    <row r="8" spans="1:71" x14ac:dyDescent="0.25">
      <c r="A8" s="39" t="s">
        <v>3</v>
      </c>
      <c r="B8" s="21">
        <v>25956</v>
      </c>
      <c r="C8" s="21">
        <v>53460</v>
      </c>
      <c r="D8" s="21">
        <v>30444</v>
      </c>
      <c r="E8" s="21">
        <v>75089</v>
      </c>
      <c r="F8" s="116">
        <v>102106</v>
      </c>
      <c r="G8" s="120">
        <v>141865</v>
      </c>
      <c r="H8" s="120">
        <v>328613</v>
      </c>
      <c r="I8" s="125">
        <v>382402</v>
      </c>
      <c r="J8" s="125">
        <v>458858</v>
      </c>
      <c r="K8" s="125">
        <v>498092</v>
      </c>
      <c r="L8" s="125">
        <v>376716</v>
      </c>
      <c r="M8" s="125">
        <f>'[4]All Stats'!J45</f>
        <v>283317</v>
      </c>
      <c r="N8" s="32">
        <v>392881</v>
      </c>
      <c r="O8" s="36">
        <v>408852</v>
      </c>
      <c r="P8" s="36">
        <v>515078</v>
      </c>
      <c r="Q8" s="36">
        <v>559515</v>
      </c>
      <c r="R8" s="36">
        <v>75285</v>
      </c>
      <c r="S8" s="36">
        <v>1062191</v>
      </c>
      <c r="T8" s="36">
        <v>1121702</v>
      </c>
      <c r="U8" s="36">
        <v>1474019</v>
      </c>
      <c r="V8" s="36">
        <v>19231427</v>
      </c>
      <c r="W8" s="124">
        <f>'All Stats'!J61</f>
        <v>18655280</v>
      </c>
      <c r="X8" s="124">
        <f t="shared" si="0"/>
        <v>18629324</v>
      </c>
      <c r="Y8" s="123">
        <f t="shared" ref="Y8:Y15" si="3">X8/B8</f>
        <v>717.72707659115429</v>
      </c>
      <c r="Z8" s="121">
        <f t="shared" si="1"/>
        <v>-576147</v>
      </c>
      <c r="AA8" s="118">
        <f t="shared" si="2"/>
        <v>-2.9958619295385621E-2</v>
      </c>
    </row>
    <row r="9" spans="1:71" x14ac:dyDescent="0.25">
      <c r="A9" s="39" t="s">
        <v>4</v>
      </c>
      <c r="B9" s="21">
        <v>11122</v>
      </c>
      <c r="C9" s="21">
        <v>24575</v>
      </c>
      <c r="D9" s="21">
        <v>7775</v>
      </c>
      <c r="E9" s="21">
        <v>0</v>
      </c>
      <c r="F9" s="116">
        <v>0</v>
      </c>
      <c r="G9" s="120">
        <v>117460</v>
      </c>
      <c r="H9" s="120">
        <v>80877</v>
      </c>
      <c r="I9" s="125">
        <v>100274</v>
      </c>
      <c r="J9" s="125">
        <v>108115</v>
      </c>
      <c r="K9" s="125">
        <v>101159</v>
      </c>
      <c r="L9" s="125">
        <v>108682</v>
      </c>
      <c r="M9" s="125">
        <f>'[4]All Stats'!I45</f>
        <v>126858</v>
      </c>
      <c r="N9" s="32">
        <v>522890</v>
      </c>
      <c r="O9" s="36">
        <v>198753</v>
      </c>
      <c r="P9" s="36">
        <v>202497</v>
      </c>
      <c r="Q9" s="36">
        <v>397668</v>
      </c>
      <c r="R9" s="36">
        <v>482486</v>
      </c>
      <c r="S9" s="36">
        <v>528297</v>
      </c>
      <c r="T9" s="36">
        <v>592236</v>
      </c>
      <c r="U9" s="36">
        <v>598652</v>
      </c>
      <c r="V9" s="36">
        <v>597804</v>
      </c>
      <c r="W9" s="124">
        <f>'All Stats'!I61</f>
        <v>534351</v>
      </c>
      <c r="X9" s="124">
        <f t="shared" si="0"/>
        <v>523229</v>
      </c>
      <c r="Y9" s="123">
        <f t="shared" si="3"/>
        <v>47.044506383743929</v>
      </c>
      <c r="Z9" s="121">
        <f t="shared" si="1"/>
        <v>-63453</v>
      </c>
      <c r="AA9" s="118">
        <f t="shared" si="2"/>
        <v>-0.10614348515566975</v>
      </c>
    </row>
    <row r="10" spans="1:71" x14ac:dyDescent="0.25">
      <c r="A10" s="39" t="s">
        <v>6</v>
      </c>
      <c r="B10" s="21">
        <v>0</v>
      </c>
      <c r="C10" s="21">
        <v>0</v>
      </c>
      <c r="D10" s="21">
        <v>35137</v>
      </c>
      <c r="E10" s="21">
        <v>53504</v>
      </c>
      <c r="F10" s="116">
        <v>119134</v>
      </c>
      <c r="G10" s="120">
        <v>0</v>
      </c>
      <c r="H10" s="120">
        <v>84025</v>
      </c>
      <c r="I10" s="125">
        <v>96835</v>
      </c>
      <c r="J10" s="125">
        <v>114151</v>
      </c>
      <c r="K10" s="125">
        <v>70144</v>
      </c>
      <c r="L10" s="125">
        <v>101430</v>
      </c>
      <c r="M10" s="125" t="str">
        <f>'[4]All Stats'!H45</f>
        <v>N/A</v>
      </c>
      <c r="N10" s="32" t="s">
        <v>5</v>
      </c>
      <c r="O10" s="36" t="s">
        <v>5</v>
      </c>
      <c r="P10" s="36" t="s">
        <v>5</v>
      </c>
      <c r="Q10" s="36" t="s">
        <v>5</v>
      </c>
      <c r="R10" s="36">
        <v>104043</v>
      </c>
      <c r="S10" s="36">
        <v>200869</v>
      </c>
      <c r="T10" s="36">
        <v>1100986</v>
      </c>
      <c r="U10" s="36">
        <v>297233</v>
      </c>
      <c r="V10" s="36">
        <v>452000</v>
      </c>
      <c r="W10" s="124">
        <f>'All Stats'!H61</f>
        <v>226269</v>
      </c>
      <c r="X10" s="124">
        <f t="shared" si="0"/>
        <v>226269</v>
      </c>
      <c r="Y10" s="123">
        <f>X10/D10</f>
        <v>6.4396220508296098</v>
      </c>
      <c r="Z10" s="121">
        <f t="shared" si="1"/>
        <v>-225731</v>
      </c>
      <c r="AA10" s="118">
        <f t="shared" si="2"/>
        <v>-0.49940486725663719</v>
      </c>
    </row>
    <row r="11" spans="1:71" x14ac:dyDescent="0.25">
      <c r="A11" s="39" t="s">
        <v>7</v>
      </c>
      <c r="B11" s="21">
        <v>164000</v>
      </c>
      <c r="C11" s="21">
        <v>279600</v>
      </c>
      <c r="D11" s="21">
        <v>0</v>
      </c>
      <c r="E11" s="21">
        <v>0</v>
      </c>
      <c r="F11" s="116">
        <v>141484</v>
      </c>
      <c r="G11" s="120">
        <v>0</v>
      </c>
      <c r="H11" s="120">
        <v>0</v>
      </c>
      <c r="I11" s="125">
        <v>1152248</v>
      </c>
      <c r="J11" s="125">
        <v>628700</v>
      </c>
      <c r="K11" s="125">
        <v>678042</v>
      </c>
      <c r="L11" s="125">
        <v>836320</v>
      </c>
      <c r="M11" s="125">
        <f>'[4]All Stats'!G45</f>
        <v>320738</v>
      </c>
      <c r="N11" s="32">
        <v>304871</v>
      </c>
      <c r="O11" s="36">
        <v>358430</v>
      </c>
      <c r="P11" s="36">
        <v>1456176</v>
      </c>
      <c r="Q11" s="36">
        <v>1611594</v>
      </c>
      <c r="R11" s="36">
        <v>1047915</v>
      </c>
      <c r="S11" s="36">
        <v>977861</v>
      </c>
      <c r="T11" s="36">
        <v>1300084</v>
      </c>
      <c r="U11" s="36">
        <v>1276340</v>
      </c>
      <c r="V11" s="36">
        <v>1519806</v>
      </c>
      <c r="W11" s="124">
        <f>'All Stats'!G61</f>
        <v>1791939</v>
      </c>
      <c r="X11" s="124">
        <f t="shared" si="0"/>
        <v>1627939</v>
      </c>
      <c r="Y11" s="123">
        <f t="shared" si="3"/>
        <v>9.9264573170731705</v>
      </c>
      <c r="Z11" s="121">
        <f t="shared" si="1"/>
        <v>272133</v>
      </c>
      <c r="AA11" s="118">
        <f t="shared" si="2"/>
        <v>0.17905772184081389</v>
      </c>
    </row>
    <row r="12" spans="1:71" x14ac:dyDescent="0.25">
      <c r="A12" s="39" t="s">
        <v>8</v>
      </c>
      <c r="B12" s="21">
        <v>0</v>
      </c>
      <c r="C12" s="21">
        <v>0</v>
      </c>
      <c r="D12" s="21">
        <v>0</v>
      </c>
      <c r="E12" s="21">
        <v>0</v>
      </c>
      <c r="F12" s="116">
        <v>0</v>
      </c>
      <c r="G12" s="120">
        <v>0</v>
      </c>
      <c r="H12" s="120">
        <v>0</v>
      </c>
      <c r="I12" s="120">
        <v>0</v>
      </c>
      <c r="J12" s="125">
        <f>'[2]All Stats'!F45</f>
        <v>0</v>
      </c>
      <c r="K12" s="125" t="s">
        <v>5</v>
      </c>
      <c r="L12" s="125" t="s">
        <v>5</v>
      </c>
      <c r="M12" s="125" t="str">
        <f>'[4]All Stats'!F45</f>
        <v>N/A</v>
      </c>
      <c r="N12" s="32" t="s">
        <v>5</v>
      </c>
      <c r="O12" s="36" t="s">
        <v>5</v>
      </c>
      <c r="P12" s="36">
        <v>13232</v>
      </c>
      <c r="Q12" s="36">
        <v>30314</v>
      </c>
      <c r="R12" s="36">
        <v>35755</v>
      </c>
      <c r="S12" s="36">
        <v>57054</v>
      </c>
      <c r="T12" s="36">
        <v>60508</v>
      </c>
      <c r="U12" s="36">
        <v>262655</v>
      </c>
      <c r="V12" s="36">
        <v>239216</v>
      </c>
      <c r="W12" s="124">
        <f>'All Stats'!F61</f>
        <v>287131</v>
      </c>
      <c r="X12" s="124">
        <f t="shared" si="0"/>
        <v>287131</v>
      </c>
      <c r="Y12" s="123">
        <f>X12/P12</f>
        <v>21.699743047158403</v>
      </c>
      <c r="Z12" s="121">
        <f t="shared" si="1"/>
        <v>47915</v>
      </c>
      <c r="AA12" s="118">
        <f t="shared" si="2"/>
        <v>0.20030014714734801</v>
      </c>
    </row>
    <row r="13" spans="1:71" x14ac:dyDescent="0.25">
      <c r="A13" s="39" t="s">
        <v>9</v>
      </c>
      <c r="B13" s="21"/>
      <c r="C13" s="119"/>
      <c r="D13" s="21">
        <v>0</v>
      </c>
      <c r="E13" s="21">
        <v>0</v>
      </c>
      <c r="F13" s="117">
        <v>0</v>
      </c>
      <c r="G13" s="120">
        <v>0</v>
      </c>
      <c r="H13" s="120">
        <v>0</v>
      </c>
      <c r="I13" s="120">
        <v>3889</v>
      </c>
      <c r="J13" s="125">
        <v>6117</v>
      </c>
      <c r="K13" s="125">
        <v>15447</v>
      </c>
      <c r="L13" s="125">
        <v>5155</v>
      </c>
      <c r="M13" s="125" t="str">
        <f>'[4]All Stats'!K45</f>
        <v>N/A</v>
      </c>
      <c r="N13" s="32">
        <v>6259</v>
      </c>
      <c r="O13" s="36">
        <v>7977</v>
      </c>
      <c r="P13" s="36">
        <v>7977</v>
      </c>
      <c r="Q13" s="36">
        <v>7977</v>
      </c>
      <c r="R13" s="36">
        <v>12005</v>
      </c>
      <c r="S13" s="36">
        <v>9129</v>
      </c>
      <c r="T13" s="36">
        <v>12398</v>
      </c>
      <c r="U13" s="36">
        <v>14857</v>
      </c>
      <c r="V13" s="36">
        <v>15567</v>
      </c>
      <c r="W13" s="124">
        <f>'All Stats'!K61</f>
        <v>18418</v>
      </c>
      <c r="X13" s="124">
        <f t="shared" si="0"/>
        <v>18418</v>
      </c>
      <c r="Y13" s="123">
        <f>X13/I13</f>
        <v>4.7359218308048341</v>
      </c>
      <c r="Z13" s="121">
        <f t="shared" si="1"/>
        <v>2851</v>
      </c>
      <c r="AA13" s="118">
        <f t="shared" si="2"/>
        <v>0.1831438298965761</v>
      </c>
    </row>
    <row r="14" spans="1:71" ht="13" thickBot="1" x14ac:dyDescent="0.3">
      <c r="A14" s="46" t="s">
        <v>10</v>
      </c>
      <c r="B14" s="13">
        <v>0</v>
      </c>
      <c r="C14" s="13">
        <v>73612</v>
      </c>
      <c r="D14" s="13" t="s">
        <v>96</v>
      </c>
      <c r="E14" s="13">
        <v>92906</v>
      </c>
      <c r="F14" s="132">
        <v>0</v>
      </c>
      <c r="G14" s="133">
        <v>0</v>
      </c>
      <c r="H14" s="133">
        <v>5005</v>
      </c>
      <c r="I14" s="134">
        <v>244679</v>
      </c>
      <c r="J14" s="134">
        <v>373171</v>
      </c>
      <c r="K14" s="134" t="s">
        <v>5</v>
      </c>
      <c r="L14" s="134" t="s">
        <v>5</v>
      </c>
      <c r="M14" s="134" t="str">
        <f>'[4]All Stats'!L45</f>
        <v>N/A</v>
      </c>
      <c r="N14" s="135" t="s">
        <v>5</v>
      </c>
      <c r="O14" s="58">
        <v>151124</v>
      </c>
      <c r="P14" s="58">
        <v>149171</v>
      </c>
      <c r="Q14" s="58">
        <v>138936</v>
      </c>
      <c r="R14" s="58">
        <v>4401561</v>
      </c>
      <c r="S14" s="58">
        <v>4842804</v>
      </c>
      <c r="T14" s="58">
        <v>5305189</v>
      </c>
      <c r="U14" s="58">
        <v>645682</v>
      </c>
      <c r="V14" s="58">
        <v>440597</v>
      </c>
      <c r="W14" s="253" t="s">
        <v>302</v>
      </c>
      <c r="X14" s="253" t="s">
        <v>302</v>
      </c>
      <c r="Y14" s="253" t="s">
        <v>302</v>
      </c>
      <c r="Z14" s="253" t="s">
        <v>302</v>
      </c>
      <c r="AA14" s="253" t="s">
        <v>302</v>
      </c>
      <c r="AC14" s="87"/>
      <c r="AD14" s="87"/>
      <c r="AE14" s="87"/>
    </row>
    <row r="15" spans="1:71" s="48" customFormat="1" ht="13" thickBot="1" x14ac:dyDescent="0.3">
      <c r="A15" s="131" t="s">
        <v>97</v>
      </c>
      <c r="B15" s="130">
        <v>1000750</v>
      </c>
      <c r="C15" s="130">
        <v>2903576</v>
      </c>
      <c r="D15" s="130">
        <v>4310668</v>
      </c>
      <c r="E15" s="130">
        <v>6350256</v>
      </c>
      <c r="F15" s="130">
        <v>7678947</v>
      </c>
      <c r="G15" s="122">
        <v>6292909</v>
      </c>
      <c r="H15" s="122">
        <v>7605451</v>
      </c>
      <c r="I15" s="126">
        <f>SUM(I5:I14)</f>
        <v>6554123</v>
      </c>
      <c r="J15" s="126">
        <f>SUM(J5:J14)</f>
        <v>9686239</v>
      </c>
      <c r="K15" s="126">
        <f>SUM(K7:K14)</f>
        <v>2762884</v>
      </c>
      <c r="L15" s="126">
        <v>9431269</v>
      </c>
      <c r="M15" s="126">
        <f>SUM(M5:M14)</f>
        <v>6575942</v>
      </c>
      <c r="N15" s="128">
        <f>SUM(N5:N14)</f>
        <v>7720368</v>
      </c>
      <c r="O15" s="127">
        <f>SUM(O5:O14)</f>
        <v>10192917</v>
      </c>
      <c r="P15" s="127">
        <f>SUM(P5:P14)</f>
        <v>9351019</v>
      </c>
      <c r="Q15" s="127">
        <v>9431635</v>
      </c>
      <c r="R15" s="127">
        <f>SUM(R5:R14)</f>
        <v>11878421</v>
      </c>
      <c r="S15" s="127">
        <f>SUM(S5:S14)</f>
        <v>13706960</v>
      </c>
      <c r="T15" s="127">
        <f>SUM(T5:T14)</f>
        <v>15865253</v>
      </c>
      <c r="U15" s="127">
        <v>11527346</v>
      </c>
      <c r="V15" s="127">
        <v>27981071</v>
      </c>
      <c r="W15" s="93">
        <f>SUM(W5:W14)</f>
        <v>25976290</v>
      </c>
      <c r="X15" s="93">
        <f>W15-B15</f>
        <v>24975540</v>
      </c>
      <c r="Y15" s="194">
        <f t="shared" si="3"/>
        <v>24.95682238321259</v>
      </c>
      <c r="Z15" s="115">
        <f>W15-V15</f>
        <v>-2004781</v>
      </c>
      <c r="AA15" s="102">
        <f>Z15/V15</f>
        <v>-7.1647757871741227E-2</v>
      </c>
      <c r="AB15" s="144"/>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0"/>
      <c r="BS15" s="30"/>
    </row>
    <row r="16" spans="1:71" x14ac:dyDescent="0.25">
      <c r="AA16" s="129"/>
    </row>
    <row r="17" spans="1:1" x14ac:dyDescent="0.25">
      <c r="A17" s="47" t="s">
        <v>98</v>
      </c>
    </row>
  </sheetData>
  <mergeCells count="1">
    <mergeCell ref="A3:B3"/>
  </mergeCells>
  <phoneticPr fontId="13" type="noConversion"/>
  <pageMargins left="0.15748031496062992" right="0.15748031496062992" top="0.98425196850393704" bottom="0.98425196850393704" header="0.51181102362204722" footer="0.51181102362204722"/>
  <pageSetup paperSize="9" orientation="landscape" horizontalDpi="300" verticalDpi="300" r:id="rId1"/>
  <headerFooter alignWithMargins="0"/>
  <ignoredErrors>
    <ignoredError sqref="Y7 Y10"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F35"/>
  <sheetViews>
    <sheetView zoomScaleNormal="100" workbookViewId="0">
      <selection activeCell="Z26" sqref="Z26"/>
    </sheetView>
  </sheetViews>
  <sheetFormatPr defaultRowHeight="12.5" x14ac:dyDescent="0.25"/>
  <cols>
    <col min="1" max="1" width="8.7265625" customWidth="1"/>
    <col min="2" max="27" width="7.7265625" customWidth="1"/>
    <col min="28" max="31" width="8.7265625" customWidth="1"/>
  </cols>
  <sheetData>
    <row r="1" spans="1:32" ht="55.5" customHeight="1" x14ac:dyDescent="0.25">
      <c r="A1" s="42"/>
      <c r="B1" s="43"/>
      <c r="C1" s="43"/>
      <c r="D1" s="43"/>
      <c r="E1" s="43"/>
      <c r="F1" s="43"/>
      <c r="G1" s="43"/>
      <c r="H1" s="43"/>
      <c r="I1" s="43"/>
      <c r="J1" s="43"/>
      <c r="K1" s="43"/>
      <c r="L1" s="44"/>
      <c r="M1" s="44"/>
      <c r="N1" s="44"/>
      <c r="O1" s="44"/>
      <c r="P1" s="44"/>
      <c r="Q1" s="44"/>
      <c r="R1" s="44"/>
      <c r="S1" s="44"/>
      <c r="T1" s="44"/>
      <c r="U1" s="44"/>
      <c r="V1" s="44"/>
      <c r="W1" s="44"/>
      <c r="X1" s="44"/>
      <c r="Y1" s="44"/>
      <c r="Z1" s="44"/>
      <c r="AA1" s="44"/>
      <c r="AB1" s="44"/>
      <c r="AC1" s="148" t="s">
        <v>241</v>
      </c>
      <c r="AD1" s="148" t="s">
        <v>242</v>
      </c>
      <c r="AE1" s="148" t="s">
        <v>244</v>
      </c>
      <c r="AF1" s="148" t="s">
        <v>247</v>
      </c>
    </row>
    <row r="2" spans="1:32" ht="13.5" thickBot="1" x14ac:dyDescent="0.35">
      <c r="A2" s="330" t="s">
        <v>88</v>
      </c>
      <c r="B2" s="330"/>
      <c r="C2" s="330"/>
      <c r="D2" s="14"/>
      <c r="E2" s="14"/>
      <c r="F2" s="14"/>
      <c r="G2" s="14"/>
      <c r="H2" s="14"/>
      <c r="I2" s="14"/>
      <c r="J2" s="14"/>
      <c r="K2" s="14"/>
      <c r="L2" s="14"/>
      <c r="M2" s="15"/>
      <c r="N2" s="15"/>
      <c r="O2" s="15"/>
      <c r="P2" s="15"/>
      <c r="Q2" s="15"/>
      <c r="R2" s="15"/>
      <c r="S2" s="15"/>
      <c r="T2" s="15"/>
      <c r="U2" s="15"/>
      <c r="V2" s="15"/>
      <c r="W2" s="15"/>
      <c r="X2" s="15"/>
      <c r="Y2" s="15"/>
      <c r="Z2" s="15"/>
      <c r="AA2" s="15"/>
      <c r="AB2" s="15"/>
      <c r="AC2" s="15"/>
      <c r="AD2" s="15"/>
      <c r="AE2" s="15"/>
      <c r="AF2" s="15"/>
    </row>
    <row r="3" spans="1:32" ht="13" thickBot="1" x14ac:dyDescent="0.3">
      <c r="A3" s="332" t="s">
        <v>89</v>
      </c>
      <c r="B3" s="332"/>
      <c r="C3" s="16"/>
      <c r="D3" s="16"/>
      <c r="E3" s="16"/>
      <c r="F3" s="16"/>
      <c r="G3" s="16"/>
      <c r="H3" s="16"/>
      <c r="I3" s="16"/>
      <c r="J3" s="16"/>
      <c r="K3" s="16"/>
      <c r="L3" s="16"/>
      <c r="M3" s="17"/>
      <c r="N3" s="17"/>
      <c r="O3" s="17"/>
      <c r="P3" s="17"/>
      <c r="Q3" s="17"/>
      <c r="R3" s="17"/>
      <c r="S3" s="17"/>
      <c r="T3" s="17"/>
      <c r="U3" s="17"/>
      <c r="V3" s="17"/>
      <c r="W3" s="17"/>
      <c r="X3" s="17"/>
      <c r="Y3" s="17"/>
      <c r="Z3" s="17"/>
      <c r="AA3" s="17"/>
      <c r="AB3" s="17"/>
      <c r="AC3" s="17"/>
      <c r="AD3" s="17"/>
      <c r="AE3" s="17"/>
      <c r="AF3" s="17"/>
    </row>
    <row r="4" spans="1:32" s="30" customFormat="1" x14ac:dyDescent="0.25">
      <c r="A4" s="38"/>
      <c r="B4" s="23" t="s">
        <v>103</v>
      </c>
      <c r="C4" s="23" t="s">
        <v>104</v>
      </c>
      <c r="D4" s="23" t="s">
        <v>105</v>
      </c>
      <c r="E4" s="23" t="s">
        <v>106</v>
      </c>
      <c r="F4" s="23" t="s">
        <v>107</v>
      </c>
      <c r="G4" s="23" t="s">
        <v>108</v>
      </c>
      <c r="H4" s="23" t="s">
        <v>109</v>
      </c>
      <c r="I4" s="23" t="s">
        <v>110</v>
      </c>
      <c r="J4" s="23" t="s">
        <v>111</v>
      </c>
      <c r="K4" s="23" t="s">
        <v>112</v>
      </c>
      <c r="L4" s="7" t="s">
        <v>113</v>
      </c>
      <c r="M4" s="7" t="s">
        <v>114</v>
      </c>
      <c r="N4" s="7" t="s">
        <v>115</v>
      </c>
      <c r="O4" s="7" t="s">
        <v>116</v>
      </c>
      <c r="P4" s="7" t="s">
        <v>117</v>
      </c>
      <c r="Q4" s="7" t="s">
        <v>118</v>
      </c>
      <c r="R4" s="7" t="s">
        <v>121</v>
      </c>
      <c r="S4" s="7" t="s">
        <v>123</v>
      </c>
      <c r="T4" s="7" t="s">
        <v>134</v>
      </c>
      <c r="U4" s="7" t="s">
        <v>136</v>
      </c>
      <c r="V4" s="7" t="s">
        <v>137</v>
      </c>
      <c r="W4" s="7" t="s">
        <v>138</v>
      </c>
      <c r="X4" s="7" t="s">
        <v>203</v>
      </c>
      <c r="Y4" s="7" t="s">
        <v>206</v>
      </c>
      <c r="Z4" s="7" t="s">
        <v>206</v>
      </c>
      <c r="AA4" s="7" t="s">
        <v>232</v>
      </c>
      <c r="AB4" s="7" t="s">
        <v>240</v>
      </c>
      <c r="AC4" s="7"/>
      <c r="AD4" s="7"/>
      <c r="AE4" s="7"/>
      <c r="AF4" s="7"/>
    </row>
    <row r="5" spans="1:32" s="30" customFormat="1" x14ac:dyDescent="0.25">
      <c r="A5" s="39" t="s">
        <v>0</v>
      </c>
      <c r="B5" s="21">
        <v>74999</v>
      </c>
      <c r="C5" s="21">
        <v>74999</v>
      </c>
      <c r="D5" s="21">
        <v>71288</v>
      </c>
      <c r="E5" s="21">
        <v>69031</v>
      </c>
      <c r="F5" s="21">
        <v>54816</v>
      </c>
      <c r="G5" s="21">
        <v>75073</v>
      </c>
      <c r="H5" s="21">
        <v>72068</v>
      </c>
      <c r="I5" s="21">
        <v>46258</v>
      </c>
      <c r="J5" s="21">
        <v>40706</v>
      </c>
      <c r="K5" s="21">
        <v>40396</v>
      </c>
      <c r="L5" s="9">
        <v>41525</v>
      </c>
      <c r="M5" s="9">
        <v>41525</v>
      </c>
      <c r="N5" s="31">
        <v>41525</v>
      </c>
      <c r="O5" s="31" t="s">
        <v>101</v>
      </c>
      <c r="P5" s="31">
        <v>41229</v>
      </c>
      <c r="Q5" s="31">
        <v>41266</v>
      </c>
      <c r="R5" s="31">
        <f>'[4]All Stats'!C59</f>
        <v>41266</v>
      </c>
      <c r="S5" s="31">
        <v>41266</v>
      </c>
      <c r="T5" s="31">
        <v>41266</v>
      </c>
      <c r="U5" s="31">
        <v>41266</v>
      </c>
      <c r="V5" s="31">
        <v>40954</v>
      </c>
      <c r="W5" s="31">
        <v>40275</v>
      </c>
      <c r="X5" s="31">
        <v>38018</v>
      </c>
      <c r="Y5" s="176">
        <v>41144</v>
      </c>
      <c r="Z5" s="176">
        <v>41144</v>
      </c>
      <c r="AA5" s="176">
        <v>43983</v>
      </c>
      <c r="AB5" s="145">
        <f>'All Stats'!C77</f>
        <v>43983</v>
      </c>
      <c r="AC5" s="92">
        <f>AB5-B5</f>
        <v>-31016</v>
      </c>
      <c r="AD5" s="146">
        <f>AC5/B5</f>
        <v>-0.41355218069574262</v>
      </c>
      <c r="AE5" s="96">
        <f>AB5-AA5</f>
        <v>0</v>
      </c>
      <c r="AF5" s="86">
        <f>AE5/AA5</f>
        <v>0</v>
      </c>
    </row>
    <row r="6" spans="1:32" s="30" customFormat="1" x14ac:dyDescent="0.25">
      <c r="A6" s="39" t="s">
        <v>1</v>
      </c>
      <c r="B6" s="21">
        <v>0</v>
      </c>
      <c r="C6" s="21">
        <v>0</v>
      </c>
      <c r="D6" s="21">
        <v>10000</v>
      </c>
      <c r="E6" s="21">
        <v>10000</v>
      </c>
      <c r="F6" s="21">
        <v>10000</v>
      </c>
      <c r="G6" s="21">
        <v>10000</v>
      </c>
      <c r="H6" s="21">
        <v>9444</v>
      </c>
      <c r="I6" s="21">
        <v>9444</v>
      </c>
      <c r="J6" s="21">
        <v>11876</v>
      </c>
      <c r="K6" s="21">
        <v>11876</v>
      </c>
      <c r="L6" s="9">
        <v>11876</v>
      </c>
      <c r="M6" s="9">
        <v>11876</v>
      </c>
      <c r="N6" s="31">
        <v>12000</v>
      </c>
      <c r="O6" s="31" t="str">
        <f>'[2]All Stats'!E59</f>
        <v>12 000</v>
      </c>
      <c r="P6" s="31">
        <v>12000</v>
      </c>
      <c r="Q6" s="31">
        <v>12000</v>
      </c>
      <c r="R6" s="31">
        <f>'[4]All Stats'!E59</f>
        <v>12000</v>
      </c>
      <c r="S6" s="31">
        <v>12000</v>
      </c>
      <c r="T6" s="31">
        <v>12000</v>
      </c>
      <c r="U6" s="31">
        <v>12000</v>
      </c>
      <c r="V6" s="31">
        <v>12000</v>
      </c>
      <c r="W6" s="31">
        <v>12000</v>
      </c>
      <c r="X6" s="31">
        <v>12200</v>
      </c>
      <c r="Y6" s="31">
        <v>12200</v>
      </c>
      <c r="Z6" s="31">
        <v>12200</v>
      </c>
      <c r="AA6" s="31">
        <v>12200</v>
      </c>
      <c r="AB6" s="105">
        <f>'All Stats'!E77</f>
        <v>12200</v>
      </c>
      <c r="AC6" s="92">
        <f t="shared" ref="AC6:AC13" si="0">AB6-B6</f>
        <v>12200</v>
      </c>
      <c r="AD6" s="95">
        <f>AC6/D6</f>
        <v>1.22</v>
      </c>
      <c r="AE6" s="96">
        <f t="shared" ref="AE6:AE13" si="1">AB6-AA6</f>
        <v>0</v>
      </c>
      <c r="AF6" s="86">
        <f t="shared" ref="AF6:AF13" si="2">AE6/AA6</f>
        <v>0</v>
      </c>
    </row>
    <row r="7" spans="1:32" s="30" customFormat="1" x14ac:dyDescent="0.25">
      <c r="A7" s="39" t="s">
        <v>2</v>
      </c>
      <c r="B7" s="21">
        <v>18586</v>
      </c>
      <c r="C7" s="21">
        <v>19586</v>
      </c>
      <c r="D7" s="21">
        <v>27000</v>
      </c>
      <c r="E7" s="21">
        <v>27000</v>
      </c>
      <c r="F7" s="21">
        <v>10000</v>
      </c>
      <c r="G7" s="21">
        <v>19370</v>
      </c>
      <c r="H7" s="21">
        <v>17550</v>
      </c>
      <c r="I7" s="21">
        <v>17550</v>
      </c>
      <c r="J7" s="21">
        <v>17550</v>
      </c>
      <c r="K7" s="21">
        <v>17550</v>
      </c>
      <c r="L7" s="9">
        <v>17550</v>
      </c>
      <c r="M7" s="9">
        <v>17550</v>
      </c>
      <c r="N7" s="31">
        <v>17550</v>
      </c>
      <c r="O7" s="31" t="str">
        <f>'[2]All Stats'!D59</f>
        <v>17 550</v>
      </c>
      <c r="P7" s="31">
        <v>17550</v>
      </c>
      <c r="Q7" s="31">
        <v>11696</v>
      </c>
      <c r="R7" s="31">
        <f>'[4]All Stats'!D59</f>
        <v>11696</v>
      </c>
      <c r="S7" s="31">
        <v>11696</v>
      </c>
      <c r="T7" s="31">
        <v>11696</v>
      </c>
      <c r="U7" s="31">
        <v>62531</v>
      </c>
      <c r="V7" s="31">
        <v>62531</v>
      </c>
      <c r="W7" s="31">
        <v>62531</v>
      </c>
      <c r="X7" s="31">
        <v>62531</v>
      </c>
      <c r="Y7" s="31">
        <v>36133</v>
      </c>
      <c r="Z7" s="31">
        <v>36133</v>
      </c>
      <c r="AA7" s="31">
        <v>36133</v>
      </c>
      <c r="AB7" s="105">
        <f>'All Stats'!D77</f>
        <v>36133</v>
      </c>
      <c r="AC7" s="92">
        <f t="shared" si="0"/>
        <v>17547</v>
      </c>
      <c r="AD7" s="95">
        <f t="shared" ref="AD7:AD12" si="3">AC7/B7</f>
        <v>0.94409770795222214</v>
      </c>
      <c r="AE7" s="96">
        <f t="shared" si="1"/>
        <v>0</v>
      </c>
      <c r="AF7" s="86">
        <f t="shared" si="2"/>
        <v>0</v>
      </c>
    </row>
    <row r="8" spans="1:32" s="30" customFormat="1" x14ac:dyDescent="0.25">
      <c r="A8" s="39" t="s">
        <v>3</v>
      </c>
      <c r="B8" s="21">
        <v>5698</v>
      </c>
      <c r="C8" s="21">
        <v>5698</v>
      </c>
      <c r="D8" s="21">
        <v>6260</v>
      </c>
      <c r="E8" s="21">
        <v>6260</v>
      </c>
      <c r="F8" s="21">
        <v>6260</v>
      </c>
      <c r="G8" s="21">
        <v>6260</v>
      </c>
      <c r="H8" s="21">
        <v>6260</v>
      </c>
      <c r="I8" s="21">
        <v>6260</v>
      </c>
      <c r="J8" s="21">
        <v>6260</v>
      </c>
      <c r="K8" s="21">
        <v>6260</v>
      </c>
      <c r="L8" s="9">
        <v>6260</v>
      </c>
      <c r="M8" s="9">
        <v>6260</v>
      </c>
      <c r="N8" s="31">
        <v>12650</v>
      </c>
      <c r="O8" s="31" t="str">
        <f>'[2]All Stats'!J59</f>
        <v>12 650</v>
      </c>
      <c r="P8" s="31">
        <v>12650</v>
      </c>
      <c r="Q8" s="31">
        <v>12650</v>
      </c>
      <c r="R8" s="31">
        <f>'[4]All Stats'!J59</f>
        <v>12650</v>
      </c>
      <c r="S8" s="31">
        <v>12650</v>
      </c>
      <c r="T8" s="31">
        <v>12650</v>
      </c>
      <c r="U8" s="31">
        <v>12650</v>
      </c>
      <c r="V8" s="31">
        <v>12650</v>
      </c>
      <c r="W8" s="31">
        <v>12650</v>
      </c>
      <c r="X8" s="31">
        <v>12650</v>
      </c>
      <c r="Y8" s="31">
        <v>12650</v>
      </c>
      <c r="Z8" s="31">
        <v>12650</v>
      </c>
      <c r="AA8" s="31">
        <v>12650</v>
      </c>
      <c r="AB8" s="105">
        <f>'All Stats'!J77</f>
        <v>12650</v>
      </c>
      <c r="AC8" s="92">
        <f t="shared" si="0"/>
        <v>6952</v>
      </c>
      <c r="AD8" s="95">
        <f t="shared" si="3"/>
        <v>1.2200772200772201</v>
      </c>
      <c r="AE8" s="96">
        <f t="shared" si="1"/>
        <v>0</v>
      </c>
      <c r="AF8" s="86">
        <f t="shared" si="2"/>
        <v>0</v>
      </c>
    </row>
    <row r="9" spans="1:32" s="30" customFormat="1" x14ac:dyDescent="0.25">
      <c r="A9" s="39" t="s">
        <v>4</v>
      </c>
      <c r="B9" s="21">
        <v>3720</v>
      </c>
      <c r="C9" s="21">
        <v>3720</v>
      </c>
      <c r="D9" s="21">
        <v>4210</v>
      </c>
      <c r="E9" s="21">
        <v>5048</v>
      </c>
      <c r="F9" s="21">
        <v>0</v>
      </c>
      <c r="G9" s="21">
        <v>6778</v>
      </c>
      <c r="H9" s="21">
        <v>6778</v>
      </c>
      <c r="I9" s="21">
        <v>6778</v>
      </c>
      <c r="J9" s="21">
        <v>6778</v>
      </c>
      <c r="K9" s="21">
        <v>5053</v>
      </c>
      <c r="L9" s="9">
        <v>5053</v>
      </c>
      <c r="M9" s="9">
        <v>5053</v>
      </c>
      <c r="N9" s="31">
        <v>5053</v>
      </c>
      <c r="O9" s="31" t="str">
        <f>'[2]All Stats'!I59</f>
        <v>5 053</v>
      </c>
      <c r="P9" s="31">
        <v>5053</v>
      </c>
      <c r="Q9" s="31">
        <v>7749</v>
      </c>
      <c r="R9" s="31">
        <f>'[4]All Stats'!I59</f>
        <v>7749</v>
      </c>
      <c r="S9" s="31">
        <v>7749</v>
      </c>
      <c r="T9" s="31">
        <v>7749</v>
      </c>
      <c r="U9" s="31">
        <v>7749</v>
      </c>
      <c r="V9" s="31">
        <v>7749</v>
      </c>
      <c r="W9" s="31">
        <v>7749</v>
      </c>
      <c r="X9" s="31">
        <v>7749</v>
      </c>
      <c r="Y9" s="31">
        <v>7749</v>
      </c>
      <c r="Z9" s="31">
        <v>7749</v>
      </c>
      <c r="AA9" s="31">
        <v>7749</v>
      </c>
      <c r="AB9" s="105">
        <f>'All Stats'!I77</f>
        <v>7749</v>
      </c>
      <c r="AC9" s="92">
        <f t="shared" si="0"/>
        <v>4029</v>
      </c>
      <c r="AD9" s="95">
        <f t="shared" si="3"/>
        <v>1.0830645161290322</v>
      </c>
      <c r="AE9" s="96">
        <f t="shared" si="1"/>
        <v>0</v>
      </c>
      <c r="AF9" s="86">
        <f t="shared" si="2"/>
        <v>0</v>
      </c>
    </row>
    <row r="10" spans="1:32" s="30" customFormat="1" x14ac:dyDescent="0.25">
      <c r="A10" s="39" t="s">
        <v>6</v>
      </c>
      <c r="B10" s="21">
        <v>2585</v>
      </c>
      <c r="C10" s="21">
        <v>2585</v>
      </c>
      <c r="D10" s="21">
        <v>2585</v>
      </c>
      <c r="E10" s="21">
        <v>2585</v>
      </c>
      <c r="F10" s="21">
        <v>2585</v>
      </c>
      <c r="G10" s="21">
        <v>1785</v>
      </c>
      <c r="H10" s="21">
        <v>1785</v>
      </c>
      <c r="I10" s="21">
        <v>1785</v>
      </c>
      <c r="J10" s="21">
        <v>1785</v>
      </c>
      <c r="K10" s="21">
        <v>1785</v>
      </c>
      <c r="L10" s="9">
        <v>1785</v>
      </c>
      <c r="M10" s="9">
        <v>1785</v>
      </c>
      <c r="N10" s="31" t="str">
        <f>'[3]All Stats'!H59</f>
        <v>1 785</v>
      </c>
      <c r="O10" s="31" t="str">
        <f>'[2]All Stats'!H59</f>
        <v>1 785</v>
      </c>
      <c r="P10" s="31">
        <v>1785</v>
      </c>
      <c r="Q10" s="31">
        <v>1785</v>
      </c>
      <c r="R10" s="31">
        <f>'[4]All Stats'!H59</f>
        <v>1785</v>
      </c>
      <c r="S10" s="31">
        <v>1785</v>
      </c>
      <c r="T10" s="31">
        <v>1785</v>
      </c>
      <c r="U10" s="31">
        <v>1785</v>
      </c>
      <c r="V10" s="31">
        <v>1785</v>
      </c>
      <c r="W10" s="31">
        <v>1785</v>
      </c>
      <c r="X10" s="31">
        <v>1785</v>
      </c>
      <c r="Y10" s="31">
        <v>1785</v>
      </c>
      <c r="Z10" s="31">
        <v>2002</v>
      </c>
      <c r="AA10" s="31">
        <v>2002</v>
      </c>
      <c r="AB10" s="105">
        <f>'All Stats'!H77</f>
        <v>2002</v>
      </c>
      <c r="AC10" s="92">
        <f t="shared" si="0"/>
        <v>-583</v>
      </c>
      <c r="AD10" s="95">
        <f t="shared" si="3"/>
        <v>-0.22553191489361701</v>
      </c>
      <c r="AE10" s="96">
        <f t="shared" si="1"/>
        <v>0</v>
      </c>
      <c r="AF10" s="86">
        <f t="shared" si="2"/>
        <v>0</v>
      </c>
    </row>
    <row r="11" spans="1:32" s="30" customFormat="1" x14ac:dyDescent="0.25">
      <c r="A11" s="39" t="s">
        <v>7</v>
      </c>
      <c r="B11" s="21">
        <v>2000</v>
      </c>
      <c r="C11" s="21">
        <v>2000</v>
      </c>
      <c r="D11" s="21">
        <v>2000</v>
      </c>
      <c r="E11" s="21">
        <v>2000</v>
      </c>
      <c r="F11" s="21">
        <v>2000</v>
      </c>
      <c r="G11" s="21">
        <v>2000</v>
      </c>
      <c r="H11" s="21">
        <v>2000</v>
      </c>
      <c r="I11" s="21">
        <v>2000</v>
      </c>
      <c r="J11" s="21">
        <v>2000</v>
      </c>
      <c r="K11" s="21">
        <v>2000</v>
      </c>
      <c r="L11" s="9">
        <v>2000</v>
      </c>
      <c r="M11" s="9">
        <v>2000</v>
      </c>
      <c r="N11" s="31">
        <v>2000</v>
      </c>
      <c r="O11" s="31" t="str">
        <f>'[2]All Stats'!G59</f>
        <v>2 000</v>
      </c>
      <c r="P11" s="31">
        <v>2000</v>
      </c>
      <c r="Q11" s="31">
        <v>5670</v>
      </c>
      <c r="R11" s="31">
        <f>'[4]All Stats'!G59</f>
        <v>5670</v>
      </c>
      <c r="S11" s="31">
        <v>5670</v>
      </c>
      <c r="T11" s="31">
        <v>5670</v>
      </c>
      <c r="U11" s="31">
        <v>5670</v>
      </c>
      <c r="V11" s="31">
        <v>5670</v>
      </c>
      <c r="W11" s="31">
        <v>5670</v>
      </c>
      <c r="X11" s="31">
        <v>5670</v>
      </c>
      <c r="Y11" s="31">
        <v>5670</v>
      </c>
      <c r="Z11" s="31">
        <v>5670</v>
      </c>
      <c r="AA11" s="31">
        <v>5670</v>
      </c>
      <c r="AB11" s="105">
        <f>'All Stats'!G77</f>
        <v>2800</v>
      </c>
      <c r="AC11" s="92">
        <f t="shared" si="0"/>
        <v>800</v>
      </c>
      <c r="AD11" s="95">
        <f t="shared" si="3"/>
        <v>0.4</v>
      </c>
      <c r="AE11" s="96">
        <f t="shared" si="1"/>
        <v>-2870</v>
      </c>
      <c r="AF11" s="86">
        <f t="shared" si="2"/>
        <v>-0.50617283950617287</v>
      </c>
    </row>
    <row r="12" spans="1:32" s="30" customFormat="1" x14ac:dyDescent="0.25">
      <c r="A12" s="39" t="s">
        <v>8</v>
      </c>
      <c r="B12" s="21">
        <v>1000</v>
      </c>
      <c r="C12" s="21">
        <v>1000</v>
      </c>
      <c r="D12" s="21">
        <v>1000</v>
      </c>
      <c r="E12" s="21">
        <v>1000</v>
      </c>
      <c r="F12" s="21">
        <v>1000</v>
      </c>
      <c r="G12" s="21">
        <v>1121</v>
      </c>
      <c r="H12" s="21">
        <v>1121</v>
      </c>
      <c r="I12" s="21">
        <v>1121</v>
      </c>
      <c r="J12" s="21">
        <v>1142</v>
      </c>
      <c r="K12" s="21">
        <v>1142</v>
      </c>
      <c r="L12" s="9">
        <v>1185</v>
      </c>
      <c r="M12" s="9">
        <v>1185</v>
      </c>
      <c r="N12" s="31">
        <v>1185</v>
      </c>
      <c r="O12" s="31" t="str">
        <f>'[2]All Stats'!F59</f>
        <v>1 185</v>
      </c>
      <c r="P12" s="31">
        <v>1185</v>
      </c>
      <c r="Q12" s="31">
        <v>1185</v>
      </c>
      <c r="R12" s="31">
        <f>'[4]All Stats'!F59</f>
        <v>0</v>
      </c>
      <c r="S12" s="31">
        <v>1830</v>
      </c>
      <c r="T12" s="31">
        <v>1830</v>
      </c>
      <c r="U12" s="31">
        <v>1362</v>
      </c>
      <c r="V12" s="31">
        <v>1439</v>
      </c>
      <c r="W12" s="31">
        <v>1439</v>
      </c>
      <c r="X12" s="31">
        <v>1439</v>
      </c>
      <c r="Y12" s="31">
        <v>1439</v>
      </c>
      <c r="Z12" s="31">
        <v>1439</v>
      </c>
      <c r="AA12" s="31">
        <v>1439</v>
      </c>
      <c r="AB12" s="105">
        <f>'All Stats'!F77</f>
        <v>1439</v>
      </c>
      <c r="AC12" s="92">
        <f t="shared" si="0"/>
        <v>439</v>
      </c>
      <c r="AD12" s="95">
        <f t="shared" si="3"/>
        <v>0.439</v>
      </c>
      <c r="AE12" s="96">
        <f t="shared" si="1"/>
        <v>0</v>
      </c>
      <c r="AF12" s="86">
        <f t="shared" si="2"/>
        <v>0</v>
      </c>
    </row>
    <row r="13" spans="1:32" s="30" customFormat="1" x14ac:dyDescent="0.25">
      <c r="A13" s="39" t="s">
        <v>9</v>
      </c>
      <c r="B13" s="21"/>
      <c r="C13" s="21"/>
      <c r="D13" s="21"/>
      <c r="E13" s="21"/>
      <c r="F13" s="21"/>
      <c r="G13" s="21"/>
      <c r="H13" s="21"/>
      <c r="I13" s="21">
        <v>0</v>
      </c>
      <c r="J13" s="21">
        <v>0</v>
      </c>
      <c r="K13" s="21">
        <v>0</v>
      </c>
      <c r="L13" s="9">
        <v>0</v>
      </c>
      <c r="M13" s="9">
        <v>0</v>
      </c>
      <c r="N13" s="56">
        <v>3000</v>
      </c>
      <c r="O13" s="31" t="str">
        <f>'[2]All Stats'!K59</f>
        <v>3 000</v>
      </c>
      <c r="P13" s="31">
        <v>3000</v>
      </c>
      <c r="Q13" s="31">
        <v>2000</v>
      </c>
      <c r="R13" s="31">
        <f>'[4]All Stats'!K59</f>
        <v>3000</v>
      </c>
      <c r="S13" s="31">
        <v>3000</v>
      </c>
      <c r="T13" s="31">
        <v>3000</v>
      </c>
      <c r="U13" s="31">
        <v>3000</v>
      </c>
      <c r="V13" s="31">
        <v>3000</v>
      </c>
      <c r="W13" s="31">
        <v>3000</v>
      </c>
      <c r="X13" s="31">
        <v>3000</v>
      </c>
      <c r="Y13" s="31">
        <v>3000</v>
      </c>
      <c r="Z13" s="31">
        <v>3000</v>
      </c>
      <c r="AA13" s="31">
        <v>3000</v>
      </c>
      <c r="AB13" s="105">
        <f>'All Stats'!K77</f>
        <v>3000</v>
      </c>
      <c r="AC13" s="92">
        <f t="shared" si="0"/>
        <v>3000</v>
      </c>
      <c r="AD13" s="95">
        <f>AC13/N13</f>
        <v>1</v>
      </c>
      <c r="AE13" s="96">
        <f t="shared" si="1"/>
        <v>0</v>
      </c>
      <c r="AF13" s="86">
        <f t="shared" si="2"/>
        <v>0</v>
      </c>
    </row>
    <row r="14" spans="1:32" s="30" customFormat="1" ht="13" thickBot="1" x14ac:dyDescent="0.3">
      <c r="A14" s="39" t="s">
        <v>10</v>
      </c>
      <c r="B14" s="21">
        <v>0</v>
      </c>
      <c r="C14" s="21">
        <v>5000</v>
      </c>
      <c r="D14" s="21">
        <v>5000</v>
      </c>
      <c r="E14" s="21">
        <v>6681</v>
      </c>
      <c r="F14" s="21">
        <v>10456</v>
      </c>
      <c r="G14" s="21">
        <v>0</v>
      </c>
      <c r="H14" s="21">
        <v>10456</v>
      </c>
      <c r="I14" s="21">
        <v>10456</v>
      </c>
      <c r="J14" s="21">
        <v>10456</v>
      </c>
      <c r="K14" s="21">
        <v>10456</v>
      </c>
      <c r="L14" s="10">
        <v>10340</v>
      </c>
      <c r="M14" s="10">
        <v>10340</v>
      </c>
      <c r="N14" s="60">
        <v>16135</v>
      </c>
      <c r="O14" s="31" t="str">
        <f>'[2]All Stats'!L59</f>
        <v>16 135</v>
      </c>
      <c r="P14" s="31">
        <v>16192</v>
      </c>
      <c r="Q14" s="31">
        <v>0</v>
      </c>
      <c r="R14" s="31">
        <f>'[4]All Stats'!L59</f>
        <v>16192</v>
      </c>
      <c r="S14" s="31">
        <v>16192</v>
      </c>
      <c r="T14" s="31">
        <v>16192</v>
      </c>
      <c r="U14" s="31">
        <v>16192</v>
      </c>
      <c r="V14" s="31">
        <v>16192</v>
      </c>
      <c r="W14" s="31">
        <v>16192</v>
      </c>
      <c r="X14" s="31">
        <v>16192</v>
      </c>
      <c r="Y14" s="31">
        <v>16192</v>
      </c>
      <c r="Z14" s="31">
        <v>16192</v>
      </c>
      <c r="AA14" s="31">
        <v>16192</v>
      </c>
      <c r="AB14" s="254" t="str">
        <f>'All Stats'!L77</f>
        <v xml:space="preserve"> - </v>
      </c>
      <c r="AC14" s="254">
        <f>'All Stats'!M77</f>
        <v>0</v>
      </c>
      <c r="AD14" s="254">
        <f>'All Stats'!N77</f>
        <v>0</v>
      </c>
      <c r="AE14" s="254">
        <f>'All Stats'!O77</f>
        <v>0</v>
      </c>
      <c r="AF14" s="254">
        <f>'All Stats'!P77</f>
        <v>0</v>
      </c>
    </row>
    <row r="15" spans="1:32" s="40" customFormat="1" ht="13" thickBot="1" x14ac:dyDescent="0.3">
      <c r="A15" s="64" t="s">
        <v>97</v>
      </c>
      <c r="B15" s="28">
        <v>108588</v>
      </c>
      <c r="C15" s="28">
        <v>114588</v>
      </c>
      <c r="D15" s="28">
        <v>129343</v>
      </c>
      <c r="E15" s="28">
        <v>129605</v>
      </c>
      <c r="F15" s="28">
        <v>97117</v>
      </c>
      <c r="G15" s="28">
        <v>122387</v>
      </c>
      <c r="H15" s="28">
        <v>127462</v>
      </c>
      <c r="I15" s="28">
        <v>101652</v>
      </c>
      <c r="J15" s="28">
        <v>98553</v>
      </c>
      <c r="K15" s="28">
        <v>96136</v>
      </c>
      <c r="L15" s="28">
        <v>97574</v>
      </c>
      <c r="M15" s="28">
        <v>97574</v>
      </c>
      <c r="N15" s="33">
        <f>SUM(N5:N14)</f>
        <v>111098</v>
      </c>
      <c r="O15" s="33">
        <v>112883</v>
      </c>
      <c r="P15" s="33">
        <f>SUM(P10:P14)</f>
        <v>24162</v>
      </c>
      <c r="Q15" s="33">
        <v>96001</v>
      </c>
      <c r="R15" s="33">
        <f>SUM(R5:R14)</f>
        <v>112008</v>
      </c>
      <c r="S15" s="33">
        <f>SUM(S5:S14)</f>
        <v>113838</v>
      </c>
      <c r="T15" s="33">
        <f>SUM(T5:T14)</f>
        <v>113838</v>
      </c>
      <c r="U15" s="33">
        <f>SUM(U5:U14)</f>
        <v>164205</v>
      </c>
      <c r="V15" s="33">
        <v>163970</v>
      </c>
      <c r="W15" s="33">
        <f>SUM(W5:W14)</f>
        <v>163291</v>
      </c>
      <c r="X15" s="33">
        <f>SUM(X5:X14)</f>
        <v>161234</v>
      </c>
      <c r="Y15" s="33">
        <f>SUM(Y5:Y14)</f>
        <v>137962</v>
      </c>
      <c r="Z15" s="33">
        <v>138179</v>
      </c>
      <c r="AA15" s="33">
        <v>141018</v>
      </c>
      <c r="AB15" s="93">
        <f>SUM(AB5:AB14)</f>
        <v>121956</v>
      </c>
      <c r="AC15" s="93">
        <f>AB15-B15</f>
        <v>13368</v>
      </c>
      <c r="AD15" s="147">
        <f>AC15/B15</f>
        <v>0.1231075256934468</v>
      </c>
      <c r="AE15" s="101">
        <f>AB15-AA15</f>
        <v>-19062</v>
      </c>
      <c r="AF15" s="102">
        <f t="shared" ref="AF15" si="4">AE15/Z15</f>
        <v>-0.13795149769501877</v>
      </c>
    </row>
    <row r="35" spans="18:18" x14ac:dyDescent="0.25">
      <c r="R35" s="87"/>
    </row>
  </sheetData>
  <mergeCells count="2">
    <mergeCell ref="A2:C2"/>
    <mergeCell ref="A3:B3"/>
  </mergeCells>
  <phoneticPr fontId="13" type="noConversion"/>
  <pageMargins left="0.15748031496062992" right="0.15748031496062992" top="0.98425196850393704" bottom="0.98425196850393704" header="0.51181102362204722" footer="0.51181102362204722"/>
  <pageSetup paperSize="9" orientation="landscape" horizontalDpi="300" verticalDpi="300" r:id="rId1"/>
  <headerFooter alignWithMargins="0"/>
  <ignoredErrors>
    <ignoredError sqref="AD6"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H29"/>
  <sheetViews>
    <sheetView topLeftCell="F1" zoomScaleNormal="100" workbookViewId="0">
      <selection activeCell="AE14" sqref="AE14"/>
    </sheetView>
  </sheetViews>
  <sheetFormatPr defaultRowHeight="12.5" x14ac:dyDescent="0.25"/>
  <cols>
    <col min="34" max="34" width="10.1796875" customWidth="1"/>
  </cols>
  <sheetData>
    <row r="1" spans="1:34" ht="72" x14ac:dyDescent="0.25">
      <c r="A1" s="88"/>
      <c r="B1" s="89"/>
      <c r="C1" s="89"/>
      <c r="D1" s="89"/>
      <c r="E1" s="89"/>
      <c r="F1" s="89"/>
      <c r="G1" s="89"/>
      <c r="H1" s="89"/>
      <c r="I1" s="89"/>
      <c r="J1" s="89"/>
      <c r="K1" s="89"/>
      <c r="L1" s="90"/>
      <c r="M1" s="90"/>
      <c r="N1" s="90"/>
      <c r="O1" s="90"/>
      <c r="P1" s="90"/>
      <c r="Q1" s="90"/>
      <c r="R1" s="90"/>
      <c r="S1" s="90"/>
      <c r="T1" s="90"/>
      <c r="U1" s="90"/>
      <c r="V1" s="90"/>
      <c r="W1" s="90"/>
      <c r="X1" s="90"/>
      <c r="Y1" s="90"/>
      <c r="Z1" s="90"/>
      <c r="AA1" s="90"/>
      <c r="AB1" s="90"/>
      <c r="AC1" s="90"/>
      <c r="AD1" s="90"/>
      <c r="AE1" s="91" t="s">
        <v>241</v>
      </c>
      <c r="AF1" s="91" t="s">
        <v>242</v>
      </c>
      <c r="AG1" s="91" t="s">
        <v>244</v>
      </c>
      <c r="AH1" s="91" t="s">
        <v>247</v>
      </c>
    </row>
    <row r="2" spans="1:34" ht="13.5" customHeight="1" thickBot="1" x14ac:dyDescent="0.35">
      <c r="A2" s="338" t="s">
        <v>221</v>
      </c>
      <c r="B2" s="338"/>
      <c r="C2" s="2"/>
      <c r="D2" s="3"/>
      <c r="E2" s="3"/>
      <c r="F2" s="14"/>
      <c r="G2" s="14"/>
      <c r="H2" s="14"/>
      <c r="I2" s="14"/>
      <c r="J2" s="14"/>
      <c r="K2" s="14"/>
      <c r="L2" s="14"/>
      <c r="M2" s="14"/>
      <c r="N2" s="14"/>
      <c r="O2" s="15"/>
      <c r="P2" s="15"/>
      <c r="Q2" s="15"/>
      <c r="R2" s="15"/>
      <c r="S2" s="15"/>
      <c r="T2" s="15"/>
      <c r="U2" s="15"/>
      <c r="V2" s="15"/>
      <c r="W2" s="15"/>
      <c r="X2" s="15"/>
      <c r="Y2" s="15"/>
      <c r="Z2" s="15"/>
      <c r="AA2" s="15"/>
      <c r="AB2" s="15"/>
      <c r="AC2" s="15"/>
      <c r="AD2" s="15"/>
      <c r="AE2" s="14"/>
      <c r="AF2" s="14"/>
      <c r="AG2" s="14"/>
      <c r="AH2" s="14"/>
    </row>
    <row r="3" spans="1:34" x14ac:dyDescent="0.25">
      <c r="A3" s="41"/>
      <c r="B3" s="23" t="s">
        <v>103</v>
      </c>
      <c r="C3" s="23" t="s">
        <v>104</v>
      </c>
      <c r="D3" s="23" t="s">
        <v>105</v>
      </c>
      <c r="E3" s="23" t="s">
        <v>106</v>
      </c>
      <c r="F3" s="23" t="s">
        <v>107</v>
      </c>
      <c r="G3" s="23" t="s">
        <v>108</v>
      </c>
      <c r="H3" s="23" t="s">
        <v>109</v>
      </c>
      <c r="I3" s="23" t="s">
        <v>110</v>
      </c>
      <c r="J3" s="23" t="s">
        <v>111</v>
      </c>
      <c r="K3" s="23" t="s">
        <v>112</v>
      </c>
      <c r="L3" s="23" t="s">
        <v>113</v>
      </c>
      <c r="M3" s="23" t="s">
        <v>114</v>
      </c>
      <c r="N3" s="23" t="s">
        <v>115</v>
      </c>
      <c r="O3" s="23" t="s">
        <v>116</v>
      </c>
      <c r="P3" s="23" t="s">
        <v>117</v>
      </c>
      <c r="Q3" s="23" t="s">
        <v>118</v>
      </c>
      <c r="R3" s="23" t="s">
        <v>121</v>
      </c>
      <c r="S3" s="23" t="s">
        <v>123</v>
      </c>
      <c r="T3" s="23" t="s">
        <v>134</v>
      </c>
      <c r="U3" s="23" t="s">
        <v>136</v>
      </c>
      <c r="V3" s="23" t="s">
        <v>137</v>
      </c>
      <c r="W3" s="23" t="s">
        <v>138</v>
      </c>
      <c r="X3" s="23" t="s">
        <v>203</v>
      </c>
      <c r="Y3" s="23" t="s">
        <v>206</v>
      </c>
      <c r="Z3" s="23" t="s">
        <v>228</v>
      </c>
      <c r="AA3" s="23" t="s">
        <v>232</v>
      </c>
      <c r="AB3" s="23" t="s">
        <v>240</v>
      </c>
      <c r="AC3" s="23" t="s">
        <v>67</v>
      </c>
      <c r="AD3" s="23" t="s">
        <v>99</v>
      </c>
      <c r="AE3" s="18"/>
      <c r="AF3" s="22"/>
      <c r="AG3" s="22"/>
      <c r="AH3" s="22"/>
    </row>
    <row r="4" spans="1:34" ht="17.25" customHeight="1" x14ac:dyDescent="0.25">
      <c r="A4" s="39" t="s">
        <v>0</v>
      </c>
      <c r="B4" s="21">
        <v>197363</v>
      </c>
      <c r="C4" s="21">
        <v>217278</v>
      </c>
      <c r="D4" s="21">
        <v>238254</v>
      </c>
      <c r="E4" s="21">
        <v>249308</v>
      </c>
      <c r="F4" s="21">
        <v>255895</v>
      </c>
      <c r="G4" s="21">
        <v>292399</v>
      </c>
      <c r="H4" s="21">
        <v>366193</v>
      </c>
      <c r="I4" s="21">
        <v>264576</v>
      </c>
      <c r="J4" s="21">
        <v>270399</v>
      </c>
      <c r="K4" s="21">
        <v>276233</v>
      </c>
      <c r="L4" s="21">
        <v>297249</v>
      </c>
      <c r="M4" s="21">
        <v>300350</v>
      </c>
      <c r="N4" s="61">
        <v>362936</v>
      </c>
      <c r="O4" s="61" t="str">
        <f>'[2]All Stats'!C11</f>
        <v>367 631</v>
      </c>
      <c r="P4" s="61">
        <v>386713</v>
      </c>
      <c r="Q4" s="61">
        <v>382166</v>
      </c>
      <c r="R4" s="61">
        <f>'[4]All Stats'!C11</f>
        <v>381811</v>
      </c>
      <c r="S4" s="61">
        <v>308958</v>
      </c>
      <c r="T4" s="61">
        <v>315101</v>
      </c>
      <c r="U4" s="61">
        <v>315101</v>
      </c>
      <c r="V4" s="61">
        <v>316305</v>
      </c>
      <c r="W4" s="61">
        <v>336688.38</v>
      </c>
      <c r="X4" s="61">
        <v>332587</v>
      </c>
      <c r="Y4" s="61">
        <v>336717</v>
      </c>
      <c r="Z4" s="61">
        <v>342439</v>
      </c>
      <c r="AA4" s="61">
        <v>347465</v>
      </c>
      <c r="AB4" s="180">
        <f>Holdings!AB4</f>
        <v>352284.15999999997</v>
      </c>
      <c r="AC4" s="149">
        <f>Staff!AB4</f>
        <v>357.1</v>
      </c>
      <c r="AD4" s="149">
        <f t="shared" ref="AD4:AD14" si="0">AB4/AC4</f>
        <v>986.51402968356194</v>
      </c>
      <c r="AE4" s="92">
        <f>AB4-B4</f>
        <v>154921.15999999997</v>
      </c>
      <c r="AF4" s="151">
        <f>AE4/B4</f>
        <v>0.78495543744268159</v>
      </c>
      <c r="AG4" s="92">
        <f>AB4-AA4</f>
        <v>4819.1599999999744</v>
      </c>
      <c r="AH4" s="151">
        <f>AG4/AA4</f>
        <v>1.3869483257306418E-2</v>
      </c>
    </row>
    <row r="5" spans="1:34" x14ac:dyDescent="0.25">
      <c r="A5" s="39" t="s">
        <v>1</v>
      </c>
      <c r="B5" s="21">
        <v>28233</v>
      </c>
      <c r="C5" s="21">
        <v>32927</v>
      </c>
      <c r="D5" s="21">
        <v>38567</v>
      </c>
      <c r="E5" s="21">
        <v>40909</v>
      </c>
      <c r="F5" s="21">
        <v>50448</v>
      </c>
      <c r="G5" s="21">
        <v>45396</v>
      </c>
      <c r="H5" s="21">
        <v>57739</v>
      </c>
      <c r="I5" s="21">
        <v>82227</v>
      </c>
      <c r="J5" s="21">
        <v>83547</v>
      </c>
      <c r="K5" s="21">
        <v>84192</v>
      </c>
      <c r="L5" s="21">
        <v>85355</v>
      </c>
      <c r="M5" s="21">
        <v>86004</v>
      </c>
      <c r="N5" s="31">
        <v>88337</v>
      </c>
      <c r="O5" s="31" t="str">
        <f>'[2]All Stats'!E11</f>
        <v>89 575</v>
      </c>
      <c r="P5" s="31">
        <v>91849</v>
      </c>
      <c r="Q5" s="31">
        <v>94003</v>
      </c>
      <c r="R5" s="31">
        <f>'[4]All Stats'!E11</f>
        <v>96106</v>
      </c>
      <c r="S5" s="31">
        <v>99393</v>
      </c>
      <c r="T5" s="31">
        <v>101912</v>
      </c>
      <c r="U5" s="31">
        <v>102684</v>
      </c>
      <c r="V5" s="31">
        <v>103131</v>
      </c>
      <c r="W5" s="31">
        <v>103808</v>
      </c>
      <c r="X5" s="31">
        <v>104419</v>
      </c>
      <c r="Y5" s="31">
        <v>103808</v>
      </c>
      <c r="Z5" s="31">
        <v>103808</v>
      </c>
      <c r="AA5" s="31">
        <v>105215</v>
      </c>
      <c r="AB5" s="180">
        <f>Holdings!AB5</f>
        <v>106364</v>
      </c>
      <c r="AC5" s="149">
        <f>Staff!AB5</f>
        <v>56.5</v>
      </c>
      <c r="AD5" s="149">
        <f t="shared" si="0"/>
        <v>1882.5486725663716</v>
      </c>
      <c r="AE5" s="92">
        <f>AB5-B5</f>
        <v>78131</v>
      </c>
      <c r="AF5" s="86">
        <f>AE5/B5</f>
        <v>2.7673644316934083</v>
      </c>
      <c r="AG5" s="92">
        <f t="shared" ref="AG5:AG12" si="1">AB5-AA5</f>
        <v>1149</v>
      </c>
      <c r="AH5" s="151">
        <f t="shared" ref="AH5:AH12" si="2">AG5/AA5</f>
        <v>1.0920496126978093E-2</v>
      </c>
    </row>
    <row r="6" spans="1:34" x14ac:dyDescent="0.25">
      <c r="A6" s="39" t="s">
        <v>2</v>
      </c>
      <c r="B6" s="21">
        <v>42516</v>
      </c>
      <c r="C6" s="21">
        <v>43500</v>
      </c>
      <c r="D6" s="21">
        <v>43892</v>
      </c>
      <c r="E6" s="21">
        <v>44455</v>
      </c>
      <c r="F6" s="21">
        <v>47105</v>
      </c>
      <c r="G6" s="21">
        <v>58262</v>
      </c>
      <c r="H6" s="21">
        <v>49655</v>
      </c>
      <c r="I6" s="21">
        <v>53081</v>
      </c>
      <c r="J6" s="21">
        <v>54591</v>
      </c>
      <c r="K6" s="21">
        <v>57096</v>
      </c>
      <c r="L6" s="21">
        <v>57667</v>
      </c>
      <c r="M6" s="21">
        <v>58516</v>
      </c>
      <c r="N6" s="31">
        <v>65919</v>
      </c>
      <c r="O6" s="31" t="str">
        <f>'[2]All Stats'!D11</f>
        <v>67 239</v>
      </c>
      <c r="P6" s="31">
        <v>69097</v>
      </c>
      <c r="Q6" s="31">
        <v>72640</v>
      </c>
      <c r="R6" s="31">
        <f>'[4]All Stats'!D11</f>
        <v>76870</v>
      </c>
      <c r="S6" s="31">
        <v>76812</v>
      </c>
      <c r="T6" s="31">
        <v>79161</v>
      </c>
      <c r="U6" s="31">
        <v>81181</v>
      </c>
      <c r="V6" s="31">
        <v>82806</v>
      </c>
      <c r="W6" s="31">
        <v>84296</v>
      </c>
      <c r="X6" s="31">
        <v>85688</v>
      </c>
      <c r="Y6" s="31">
        <v>86967</v>
      </c>
      <c r="Z6" s="31">
        <v>88094</v>
      </c>
      <c r="AA6" s="31">
        <v>89136</v>
      </c>
      <c r="AB6" s="180">
        <f>Holdings!AB6</f>
        <v>90409</v>
      </c>
      <c r="AC6" s="149">
        <f>Staff!AB6</f>
        <v>72.89</v>
      </c>
      <c r="AD6" s="149">
        <f t="shared" si="0"/>
        <v>1240.3484702977089</v>
      </c>
      <c r="AE6" s="92">
        <f>AB6-B6</f>
        <v>47893</v>
      </c>
      <c r="AF6" s="86">
        <f>AE6/B6</f>
        <v>1.1264700348104244</v>
      </c>
      <c r="AG6" s="92">
        <f t="shared" si="1"/>
        <v>1273</v>
      </c>
      <c r="AH6" s="151">
        <f t="shared" si="2"/>
        <v>1.4281547298510142E-2</v>
      </c>
    </row>
    <row r="7" spans="1:34" x14ac:dyDescent="0.25">
      <c r="A7" s="39" t="s">
        <v>3</v>
      </c>
      <c r="B7" s="21">
        <v>24211</v>
      </c>
      <c r="C7" s="21">
        <v>24687</v>
      </c>
      <c r="D7" s="21">
        <v>25647</v>
      </c>
      <c r="E7" s="21">
        <v>26361</v>
      </c>
      <c r="F7" s="21">
        <v>26639</v>
      </c>
      <c r="G7" s="21">
        <v>34068</v>
      </c>
      <c r="H7" s="21">
        <v>34556</v>
      </c>
      <c r="I7" s="21">
        <v>34924</v>
      </c>
      <c r="J7" s="21">
        <v>35083</v>
      </c>
      <c r="K7" s="21">
        <v>35424</v>
      </c>
      <c r="L7" s="21">
        <v>35909</v>
      </c>
      <c r="M7" s="21">
        <v>36835</v>
      </c>
      <c r="N7" s="31">
        <v>42977</v>
      </c>
      <c r="O7" s="31" t="str">
        <f>'[2]All Stats'!J11</f>
        <v>44 236</v>
      </c>
      <c r="P7" s="31">
        <v>46241</v>
      </c>
      <c r="Q7" s="31">
        <v>47887</v>
      </c>
      <c r="R7" s="31">
        <f>'[4]All Stats'!J11</f>
        <v>49624</v>
      </c>
      <c r="S7" s="31">
        <v>51969</v>
      </c>
      <c r="T7" s="31">
        <v>55868</v>
      </c>
      <c r="U7" s="31">
        <v>59346</v>
      </c>
      <c r="V7" s="31">
        <v>63314</v>
      </c>
      <c r="W7" s="31">
        <v>65000</v>
      </c>
      <c r="X7" s="31">
        <v>66407</v>
      </c>
      <c r="Y7" s="31">
        <v>66951</v>
      </c>
      <c r="Z7" s="31">
        <v>66664</v>
      </c>
      <c r="AA7" s="31">
        <v>66567</v>
      </c>
      <c r="AB7" s="180">
        <f>Holdings!AB7</f>
        <v>66567</v>
      </c>
      <c r="AC7" s="149">
        <f>Staff!AB7</f>
        <v>79.930000000000007</v>
      </c>
      <c r="AD7" s="149">
        <f t="shared" si="0"/>
        <v>832.81621418741395</v>
      </c>
      <c r="AE7" s="92">
        <f>AB7-B7</f>
        <v>42356</v>
      </c>
      <c r="AF7" s="86">
        <f>AE7/B7</f>
        <v>1.7494527280987981</v>
      </c>
      <c r="AG7" s="92">
        <f t="shared" si="1"/>
        <v>0</v>
      </c>
      <c r="AH7" s="151">
        <f t="shared" si="2"/>
        <v>0</v>
      </c>
    </row>
    <row r="8" spans="1:34" x14ac:dyDescent="0.25">
      <c r="A8" s="39" t="s">
        <v>4</v>
      </c>
      <c r="B8" s="21" t="s">
        <v>5</v>
      </c>
      <c r="C8" s="21" t="s">
        <v>5</v>
      </c>
      <c r="D8" s="21">
        <v>15430</v>
      </c>
      <c r="E8" s="21">
        <v>16575</v>
      </c>
      <c r="F8" s="21" t="s">
        <v>5</v>
      </c>
      <c r="G8" s="21">
        <v>40000</v>
      </c>
      <c r="H8" s="21">
        <v>44969</v>
      </c>
      <c r="I8" s="21">
        <v>50221</v>
      </c>
      <c r="J8" s="21">
        <v>51650</v>
      </c>
      <c r="K8" s="21">
        <v>53866</v>
      </c>
      <c r="L8" s="21">
        <v>64415</v>
      </c>
      <c r="M8" s="21">
        <v>66255</v>
      </c>
      <c r="N8" s="31">
        <v>70864</v>
      </c>
      <c r="O8" s="31" t="str">
        <f>'[2]All Stats'!I11</f>
        <v>74 103</v>
      </c>
      <c r="P8" s="31">
        <v>74994</v>
      </c>
      <c r="Q8" s="31">
        <v>75792</v>
      </c>
      <c r="R8" s="31">
        <f>'[4]All Stats'!I11</f>
        <v>77118</v>
      </c>
      <c r="S8" s="31">
        <v>79500</v>
      </c>
      <c r="T8" s="31">
        <v>81463</v>
      </c>
      <c r="U8" s="31">
        <v>82471</v>
      </c>
      <c r="V8" s="31">
        <v>83450</v>
      </c>
      <c r="W8" s="31">
        <v>84461</v>
      </c>
      <c r="X8" s="31">
        <v>85530</v>
      </c>
      <c r="Y8" s="31">
        <v>86043</v>
      </c>
      <c r="Z8" s="31">
        <v>86286</v>
      </c>
      <c r="AA8" s="31">
        <v>86499</v>
      </c>
      <c r="AB8" s="180">
        <f>Holdings!AB8</f>
        <v>86746</v>
      </c>
      <c r="AC8" s="149">
        <f>Staff!AB8</f>
        <v>18.100000000000001</v>
      </c>
      <c r="AD8" s="149">
        <f t="shared" si="0"/>
        <v>4792.5966850828727</v>
      </c>
      <c r="AE8" s="92">
        <f>AB8-D8</f>
        <v>71316</v>
      </c>
      <c r="AF8" s="86">
        <f>AE8/D8</f>
        <v>4.6219053791315616</v>
      </c>
      <c r="AG8" s="92">
        <f t="shared" si="1"/>
        <v>247</v>
      </c>
      <c r="AH8" s="151">
        <f t="shared" si="2"/>
        <v>2.8555243413218648E-3</v>
      </c>
    </row>
    <row r="9" spans="1:34" x14ac:dyDescent="0.25">
      <c r="A9" s="39" t="s">
        <v>6</v>
      </c>
      <c r="B9" s="21">
        <v>9279</v>
      </c>
      <c r="C9" s="21">
        <v>8335</v>
      </c>
      <c r="D9" s="21">
        <v>8740</v>
      </c>
      <c r="E9" s="21">
        <v>9033</v>
      </c>
      <c r="F9" s="21">
        <v>9313</v>
      </c>
      <c r="G9" s="21">
        <v>9831</v>
      </c>
      <c r="H9" s="21">
        <v>10235</v>
      </c>
      <c r="I9" s="21">
        <v>14674</v>
      </c>
      <c r="J9" s="21">
        <v>14855</v>
      </c>
      <c r="K9" s="21">
        <v>14855</v>
      </c>
      <c r="L9" s="21">
        <v>14857</v>
      </c>
      <c r="M9" s="21">
        <v>14859</v>
      </c>
      <c r="N9" s="31" t="str">
        <f>'[3]All Stats'!H11</f>
        <v>14 859</v>
      </c>
      <c r="O9" s="31" t="str">
        <f>'[2]All Stats'!H11</f>
        <v>14 859</v>
      </c>
      <c r="P9" s="31">
        <v>14864</v>
      </c>
      <c r="Q9" s="31">
        <v>14865</v>
      </c>
      <c r="R9" s="31">
        <f>'[4]All Stats'!H11</f>
        <v>14865</v>
      </c>
      <c r="S9" s="31">
        <v>14874</v>
      </c>
      <c r="T9" s="31">
        <v>14895</v>
      </c>
      <c r="U9" s="31">
        <v>14895</v>
      </c>
      <c r="V9" s="31">
        <v>14898</v>
      </c>
      <c r="W9" s="31">
        <v>14899</v>
      </c>
      <c r="X9" s="31">
        <v>14903</v>
      </c>
      <c r="Y9" s="31">
        <v>14908</v>
      </c>
      <c r="Z9" s="31">
        <v>14909</v>
      </c>
      <c r="AA9" s="31">
        <v>14911</v>
      </c>
      <c r="AB9" s="180">
        <f>Holdings!AB9</f>
        <v>14919</v>
      </c>
      <c r="AC9" s="149">
        <f>Staff!AB9</f>
        <v>16.899999999999999</v>
      </c>
      <c r="AD9" s="149">
        <f t="shared" si="0"/>
        <v>882.78106508875749</v>
      </c>
      <c r="AE9" s="92">
        <f>AB9-B9</f>
        <v>5640</v>
      </c>
      <c r="AF9" s="86">
        <f>AE9/B9</f>
        <v>0.60782411897833821</v>
      </c>
      <c r="AG9" s="92">
        <f t="shared" si="1"/>
        <v>8</v>
      </c>
      <c r="AH9" s="151">
        <f t="shared" si="2"/>
        <v>5.365166655489236E-4</v>
      </c>
    </row>
    <row r="10" spans="1:34" x14ac:dyDescent="0.25">
      <c r="A10" s="39" t="s">
        <v>7</v>
      </c>
      <c r="B10" s="21" t="s">
        <v>5</v>
      </c>
      <c r="C10" s="21">
        <v>15700</v>
      </c>
      <c r="D10" s="21">
        <v>16143</v>
      </c>
      <c r="E10" s="21">
        <v>16460</v>
      </c>
      <c r="F10" s="21">
        <v>16990</v>
      </c>
      <c r="G10" s="21">
        <v>15698</v>
      </c>
      <c r="H10" s="21">
        <v>16002</v>
      </c>
      <c r="I10" s="21">
        <v>16706</v>
      </c>
      <c r="J10" s="21">
        <v>16784</v>
      </c>
      <c r="K10" s="21">
        <v>17359</v>
      </c>
      <c r="L10" s="21">
        <v>17449</v>
      </c>
      <c r="M10" s="21">
        <v>17487</v>
      </c>
      <c r="N10" s="31">
        <v>17885</v>
      </c>
      <c r="O10" s="31" t="str">
        <f>'[2]All Stats'!G11</f>
        <v>17 885</v>
      </c>
      <c r="P10" s="31">
        <v>19261</v>
      </c>
      <c r="Q10" s="31">
        <v>19700</v>
      </c>
      <c r="R10" s="31">
        <f>'[4]All Stats'!G11</f>
        <v>20134</v>
      </c>
      <c r="S10" s="31">
        <v>20433</v>
      </c>
      <c r="T10" s="31">
        <v>20433</v>
      </c>
      <c r="U10" s="31">
        <v>20730</v>
      </c>
      <c r="V10" s="31">
        <v>20730</v>
      </c>
      <c r="W10" s="31">
        <v>21090</v>
      </c>
      <c r="X10" s="31">
        <v>22213</v>
      </c>
      <c r="Y10" s="31">
        <v>22959</v>
      </c>
      <c r="Z10" s="31">
        <v>22985</v>
      </c>
      <c r="AA10" s="31">
        <v>23602</v>
      </c>
      <c r="AB10" s="180">
        <f>Holdings!AB10</f>
        <v>23669.4</v>
      </c>
      <c r="AC10" s="149">
        <f>Staff!AB10</f>
        <v>41.04</v>
      </c>
      <c r="AD10" s="149">
        <f t="shared" si="0"/>
        <v>576.73976608187138</v>
      </c>
      <c r="AE10" s="92">
        <f>AB10-C10</f>
        <v>7969.4000000000015</v>
      </c>
      <c r="AF10" s="86">
        <f>AE10/C10</f>
        <v>0.50760509554140132</v>
      </c>
      <c r="AG10" s="92">
        <f t="shared" si="1"/>
        <v>67.400000000001455</v>
      </c>
      <c r="AH10" s="151">
        <f t="shared" si="2"/>
        <v>2.855690195746185E-3</v>
      </c>
    </row>
    <row r="11" spans="1:34" x14ac:dyDescent="0.25">
      <c r="A11" s="39" t="s">
        <v>8</v>
      </c>
      <c r="B11" s="21">
        <v>3228</v>
      </c>
      <c r="C11" s="21">
        <v>3244</v>
      </c>
      <c r="D11" s="21">
        <v>3244</v>
      </c>
      <c r="E11" s="21">
        <v>3326</v>
      </c>
      <c r="F11" s="21">
        <v>3326</v>
      </c>
      <c r="G11" s="21">
        <v>3326</v>
      </c>
      <c r="H11" s="21">
        <v>3874</v>
      </c>
      <c r="I11" s="21">
        <v>4306</v>
      </c>
      <c r="J11" s="21">
        <v>4443</v>
      </c>
      <c r="K11" s="21">
        <v>4529</v>
      </c>
      <c r="L11" s="21">
        <v>4974</v>
      </c>
      <c r="M11" s="21">
        <v>5116</v>
      </c>
      <c r="N11" s="56">
        <v>5397</v>
      </c>
      <c r="O11" s="31" t="str">
        <f>'[2]All Stats'!F11</f>
        <v>5 397</v>
      </c>
      <c r="P11" s="31">
        <v>5404</v>
      </c>
      <c r="Q11" s="31">
        <v>5411</v>
      </c>
      <c r="R11" s="31">
        <f>'[4]All Stats'!F11</f>
        <v>5417</v>
      </c>
      <c r="S11" s="31">
        <v>5518</v>
      </c>
      <c r="T11" s="31">
        <v>5891</v>
      </c>
      <c r="U11" s="31">
        <v>6190</v>
      </c>
      <c r="V11" s="31">
        <v>6277</v>
      </c>
      <c r="W11" s="31">
        <v>5980</v>
      </c>
      <c r="X11" s="31">
        <v>5995</v>
      </c>
      <c r="Y11" s="31">
        <v>6067</v>
      </c>
      <c r="Z11" s="31">
        <v>6282</v>
      </c>
      <c r="AA11" s="31">
        <v>6526</v>
      </c>
      <c r="AB11" s="180">
        <f>Holdings!AB11</f>
        <v>6566</v>
      </c>
      <c r="AC11" s="149">
        <f>Staff!AB11</f>
        <v>33</v>
      </c>
      <c r="AD11" s="149">
        <f t="shared" si="0"/>
        <v>198.96969696969697</v>
      </c>
      <c r="AE11" s="92">
        <f>AB11-B11</f>
        <v>3338</v>
      </c>
      <c r="AF11" s="86">
        <f>AE11/B11</f>
        <v>1.0340768277571251</v>
      </c>
      <c r="AG11" s="92">
        <f t="shared" si="1"/>
        <v>40</v>
      </c>
      <c r="AH11" s="151">
        <f t="shared" si="2"/>
        <v>6.1293288384921853E-3</v>
      </c>
    </row>
    <row r="12" spans="1:34" x14ac:dyDescent="0.25">
      <c r="A12" s="39" t="s">
        <v>9</v>
      </c>
      <c r="B12" s="21"/>
      <c r="C12" s="21"/>
      <c r="D12" s="21"/>
      <c r="E12" s="21"/>
      <c r="F12" s="21"/>
      <c r="G12" s="21"/>
      <c r="H12" s="21"/>
      <c r="I12" s="21"/>
      <c r="J12" s="21">
        <v>5100</v>
      </c>
      <c r="K12" s="21">
        <v>5100</v>
      </c>
      <c r="L12" s="21">
        <v>3897</v>
      </c>
      <c r="M12" s="21">
        <v>3369</v>
      </c>
      <c r="N12" s="31" t="s">
        <v>102</v>
      </c>
      <c r="O12" s="31">
        <v>13556</v>
      </c>
      <c r="P12" s="31">
        <v>13785</v>
      </c>
      <c r="Q12" s="31">
        <v>0</v>
      </c>
      <c r="R12" s="31">
        <f>'[4]All Stats'!K11</f>
        <v>0</v>
      </c>
      <c r="S12" s="31">
        <v>0</v>
      </c>
      <c r="T12" s="31">
        <v>0</v>
      </c>
      <c r="U12" s="31">
        <v>0</v>
      </c>
      <c r="V12" s="31">
        <v>0</v>
      </c>
      <c r="W12" s="31">
        <v>0</v>
      </c>
      <c r="X12" s="31">
        <v>0</v>
      </c>
      <c r="Y12" s="31">
        <v>0</v>
      </c>
      <c r="Z12" s="31">
        <v>0</v>
      </c>
      <c r="AA12" s="31">
        <v>0</v>
      </c>
      <c r="AB12" s="180">
        <f>Holdings!AB12</f>
        <v>0</v>
      </c>
      <c r="AC12" s="149">
        <f>Staff!AB12</f>
        <v>2</v>
      </c>
      <c r="AD12" s="149">
        <f t="shared" si="0"/>
        <v>0</v>
      </c>
      <c r="AE12" s="92">
        <f>AB12-J12</f>
        <v>-5100</v>
      </c>
      <c r="AF12" s="86">
        <f>AE12/J12</f>
        <v>-1</v>
      </c>
      <c r="AG12" s="92">
        <f t="shared" si="1"/>
        <v>0</v>
      </c>
      <c r="AH12" s="151" t="e">
        <f t="shared" si="2"/>
        <v>#DIV/0!</v>
      </c>
    </row>
    <row r="13" spans="1:34" ht="13" thickBot="1" x14ac:dyDescent="0.3">
      <c r="A13" s="39" t="s">
        <v>10</v>
      </c>
      <c r="B13" s="21">
        <v>66624</v>
      </c>
      <c r="C13" s="21">
        <v>64110</v>
      </c>
      <c r="D13" s="21">
        <v>69369</v>
      </c>
      <c r="E13" s="21">
        <v>70232</v>
      </c>
      <c r="F13" s="21">
        <v>73173</v>
      </c>
      <c r="G13" s="21" t="s">
        <v>5</v>
      </c>
      <c r="H13" s="21">
        <v>77500</v>
      </c>
      <c r="I13" s="21">
        <v>79068</v>
      </c>
      <c r="J13" s="21">
        <v>82214</v>
      </c>
      <c r="K13" s="21">
        <v>83864</v>
      </c>
      <c r="L13" s="21">
        <v>85481</v>
      </c>
      <c r="M13" s="21">
        <v>86819</v>
      </c>
      <c r="N13" s="31">
        <v>96915</v>
      </c>
      <c r="O13" s="31" t="str">
        <f>'[2]All Stats'!L11</f>
        <v>96 215</v>
      </c>
      <c r="P13" s="31">
        <v>97922</v>
      </c>
      <c r="Q13" s="31">
        <v>100327</v>
      </c>
      <c r="R13" s="31">
        <f>'[4]All Stats'!L11</f>
        <v>101227</v>
      </c>
      <c r="S13" s="31">
        <v>102698</v>
      </c>
      <c r="T13" s="31">
        <v>107235</v>
      </c>
      <c r="U13" s="31">
        <v>109142</v>
      </c>
      <c r="V13" s="31">
        <v>110286</v>
      </c>
      <c r="W13" s="31">
        <v>111236</v>
      </c>
      <c r="X13" s="31">
        <v>111543</v>
      </c>
      <c r="Y13" s="31">
        <v>111940</v>
      </c>
      <c r="Z13" s="31">
        <v>111544</v>
      </c>
      <c r="AA13" s="31">
        <v>111749</v>
      </c>
      <c r="AB13" s="255" t="str">
        <f>Holdings!AB13</f>
        <v xml:space="preserve"> - </v>
      </c>
      <c r="AC13" s="256" t="str">
        <f>Staff!AB13</f>
        <v xml:space="preserve"> - </v>
      </c>
      <c r="AD13" s="256" t="str">
        <f>Staff!AC13</f>
        <v xml:space="preserve"> - </v>
      </c>
      <c r="AE13" s="256" t="str">
        <f>Staff!AD13</f>
        <v xml:space="preserve"> - </v>
      </c>
      <c r="AF13" s="256" t="str">
        <f>Staff!AE13</f>
        <v xml:space="preserve"> - </v>
      </c>
      <c r="AG13" s="256" t="str">
        <f>Staff!AF13</f>
        <v xml:space="preserve"> - </v>
      </c>
      <c r="AH13" s="256" t="s">
        <v>302</v>
      </c>
    </row>
    <row r="14" spans="1:34" ht="13" thickBot="1" x14ac:dyDescent="0.3">
      <c r="A14" s="28" t="s">
        <v>97</v>
      </c>
      <c r="B14" s="28">
        <v>371454</v>
      </c>
      <c r="C14" s="28">
        <v>409781</v>
      </c>
      <c r="D14" s="64">
        <v>459286</v>
      </c>
      <c r="E14" s="64">
        <v>476659</v>
      </c>
      <c r="F14" s="64">
        <v>482889</v>
      </c>
      <c r="G14" s="64">
        <v>498980</v>
      </c>
      <c r="H14" s="64">
        <v>660723</v>
      </c>
      <c r="I14" s="64">
        <v>599783</v>
      </c>
      <c r="J14" s="64">
        <v>618666</v>
      </c>
      <c r="K14" s="64">
        <v>632518</v>
      </c>
      <c r="L14" s="64">
        <v>667253</v>
      </c>
      <c r="M14" s="64">
        <v>675610</v>
      </c>
      <c r="N14" s="65">
        <f>SUM(N4:N13)</f>
        <v>751230</v>
      </c>
      <c r="O14" s="33">
        <v>790925</v>
      </c>
      <c r="P14" s="33">
        <f>SUM(P4:P13)</f>
        <v>820130</v>
      </c>
      <c r="Q14" s="33">
        <v>812791</v>
      </c>
      <c r="R14" s="33">
        <f t="shared" ref="R14:AC14" si="3">SUM(R4:R13)</f>
        <v>823172</v>
      </c>
      <c r="S14" s="33">
        <f t="shared" si="3"/>
        <v>760155</v>
      </c>
      <c r="T14" s="33">
        <f t="shared" si="3"/>
        <v>781959</v>
      </c>
      <c r="U14" s="33">
        <f t="shared" si="3"/>
        <v>791740</v>
      </c>
      <c r="V14" s="33">
        <v>801197</v>
      </c>
      <c r="W14" s="33">
        <v>827459</v>
      </c>
      <c r="X14" s="33">
        <v>829285</v>
      </c>
      <c r="Y14" s="33">
        <v>836360</v>
      </c>
      <c r="Z14" s="33">
        <v>731466</v>
      </c>
      <c r="AA14" s="33">
        <v>851670</v>
      </c>
      <c r="AB14" s="201">
        <f>Holdings!AB14</f>
        <v>747524.55999999994</v>
      </c>
      <c r="AC14" s="150">
        <f t="shared" si="3"/>
        <v>677.46</v>
      </c>
      <c r="AD14" s="150">
        <f t="shared" si="0"/>
        <v>1103.4224308446253</v>
      </c>
      <c r="AE14" s="195">
        <f>AB14-B14</f>
        <v>376070.55999999994</v>
      </c>
      <c r="AF14" s="102">
        <f>AE14/B14</f>
        <v>1.0124283491360975</v>
      </c>
      <c r="AG14" s="195">
        <f>AB14-AA14</f>
        <v>-104145.44000000006</v>
      </c>
      <c r="AH14" s="194">
        <f>AG14/AA14</f>
        <v>-0.1222837953667501</v>
      </c>
    </row>
    <row r="17" spans="1:34" ht="13.5" thickBot="1" x14ac:dyDescent="0.35">
      <c r="A17" s="324" t="s">
        <v>222</v>
      </c>
      <c r="B17" s="324"/>
      <c r="C17" s="324"/>
      <c r="D17" s="3"/>
      <c r="E17" s="3"/>
      <c r="F17" s="3"/>
      <c r="G17" s="3"/>
      <c r="H17" s="3"/>
      <c r="I17" s="3"/>
      <c r="J17" s="3"/>
      <c r="K17" s="3"/>
      <c r="L17" s="2"/>
      <c r="M17" s="2"/>
      <c r="N17" s="4"/>
      <c r="O17" s="4"/>
      <c r="P17" s="4"/>
      <c r="Q17" s="4"/>
      <c r="R17" s="4"/>
      <c r="S17" s="4"/>
      <c r="T17" s="4"/>
      <c r="U17" s="4"/>
      <c r="V17" s="4"/>
      <c r="W17" s="4"/>
      <c r="X17" s="4"/>
      <c r="Y17" s="4"/>
      <c r="Z17" s="4"/>
      <c r="AA17" s="4"/>
      <c r="AB17" s="4"/>
      <c r="AC17" s="4"/>
      <c r="AD17" s="4"/>
      <c r="AE17" s="4"/>
      <c r="AF17" s="4"/>
      <c r="AG17" s="4"/>
      <c r="AH17" s="4"/>
    </row>
    <row r="18" spans="1:34" ht="13.5" customHeight="1" x14ac:dyDescent="0.25">
      <c r="A18" s="41"/>
      <c r="B18" s="76" t="s">
        <v>103</v>
      </c>
      <c r="C18" s="76" t="s">
        <v>104</v>
      </c>
      <c r="D18" s="76" t="s">
        <v>105</v>
      </c>
      <c r="E18" s="76" t="s">
        <v>106</v>
      </c>
      <c r="F18" s="76" t="s">
        <v>107</v>
      </c>
      <c r="G18" s="76" t="s">
        <v>108</v>
      </c>
      <c r="H18" s="76" t="s">
        <v>109</v>
      </c>
      <c r="I18" s="76" t="s">
        <v>110</v>
      </c>
      <c r="J18" s="76" t="s">
        <v>111</v>
      </c>
      <c r="K18" s="76" t="s">
        <v>112</v>
      </c>
      <c r="L18" s="76" t="s">
        <v>113</v>
      </c>
      <c r="M18" s="76" t="s">
        <v>114</v>
      </c>
      <c r="N18" s="23" t="s">
        <v>115</v>
      </c>
      <c r="O18" s="23" t="s">
        <v>116</v>
      </c>
      <c r="P18" s="23" t="s">
        <v>117</v>
      </c>
      <c r="Q18" s="23" t="s">
        <v>118</v>
      </c>
      <c r="R18" s="23" t="s">
        <v>121</v>
      </c>
      <c r="S18" s="23" t="s">
        <v>123</v>
      </c>
      <c r="T18" s="23" t="s">
        <v>134</v>
      </c>
      <c r="U18" s="23" t="s">
        <v>136</v>
      </c>
      <c r="V18" s="23" t="s">
        <v>137</v>
      </c>
      <c r="W18" s="23" t="s">
        <v>138</v>
      </c>
      <c r="X18" s="80" t="s">
        <v>203</v>
      </c>
      <c r="Y18" s="80" t="s">
        <v>206</v>
      </c>
      <c r="Z18" s="80" t="s">
        <v>228</v>
      </c>
      <c r="AA18" s="80" t="s">
        <v>232</v>
      </c>
      <c r="AB18" s="80" t="s">
        <v>240</v>
      </c>
      <c r="AC18" s="23" t="s">
        <v>67</v>
      </c>
      <c r="AD18" s="23" t="s">
        <v>223</v>
      </c>
      <c r="AE18" s="335" t="s">
        <v>5</v>
      </c>
      <c r="AF18" s="335" t="s">
        <v>5</v>
      </c>
      <c r="AG18" s="335" t="s">
        <v>5</v>
      </c>
      <c r="AH18" s="335" t="s">
        <v>5</v>
      </c>
    </row>
    <row r="19" spans="1:34" ht="12.75" customHeight="1" x14ac:dyDescent="0.25">
      <c r="A19" s="39" t="s">
        <v>0</v>
      </c>
      <c r="B19" s="325" t="s">
        <v>207</v>
      </c>
      <c r="C19" s="326"/>
      <c r="D19" s="326"/>
      <c r="E19" s="326"/>
      <c r="F19" s="326"/>
      <c r="G19" s="326"/>
      <c r="H19" s="326"/>
      <c r="I19" s="326"/>
      <c r="J19" s="326"/>
      <c r="K19" s="326"/>
      <c r="L19" s="326"/>
      <c r="M19" s="326"/>
      <c r="N19" s="326"/>
      <c r="O19" s="326"/>
      <c r="P19" s="326"/>
      <c r="Q19" s="326"/>
      <c r="R19" s="326"/>
      <c r="S19" s="326"/>
      <c r="T19" s="326"/>
      <c r="U19" s="326"/>
      <c r="V19" s="326"/>
      <c r="W19" s="326"/>
      <c r="X19" s="326"/>
      <c r="Y19" s="31">
        <v>2672469</v>
      </c>
      <c r="Z19" s="31">
        <v>3638028</v>
      </c>
      <c r="AA19" s="224">
        <v>4632392</v>
      </c>
      <c r="AB19" s="157">
        <f>Holdings!AB18</f>
        <v>6964048</v>
      </c>
      <c r="AC19" s="157">
        <f>Staff!AB4</f>
        <v>357.1</v>
      </c>
      <c r="AD19" s="157">
        <f t="shared" ref="AD19:AD29" si="4">AB19/AC19</f>
        <v>19501.674600952112</v>
      </c>
      <c r="AE19" s="336"/>
      <c r="AF19" s="336"/>
      <c r="AG19" s="336"/>
      <c r="AH19" s="336"/>
    </row>
    <row r="20" spans="1:34" ht="12.75" customHeight="1" x14ac:dyDescent="0.25">
      <c r="A20" s="39" t="s">
        <v>227</v>
      </c>
      <c r="B20" s="325"/>
      <c r="C20" s="326"/>
      <c r="D20" s="326"/>
      <c r="E20" s="326"/>
      <c r="F20" s="326"/>
      <c r="G20" s="326"/>
      <c r="H20" s="326"/>
      <c r="I20" s="326"/>
      <c r="J20" s="326"/>
      <c r="K20" s="326"/>
      <c r="L20" s="326"/>
      <c r="M20" s="326"/>
      <c r="N20" s="326"/>
      <c r="O20" s="326"/>
      <c r="P20" s="326"/>
      <c r="Q20" s="326"/>
      <c r="R20" s="326"/>
      <c r="S20" s="326"/>
      <c r="T20" s="326"/>
      <c r="U20" s="326"/>
      <c r="V20" s="326"/>
      <c r="W20" s="326"/>
      <c r="X20" s="326"/>
      <c r="Y20" s="31">
        <v>1313</v>
      </c>
      <c r="Z20" s="31">
        <v>1313</v>
      </c>
      <c r="AA20" s="224">
        <v>1368</v>
      </c>
      <c r="AB20" s="157">
        <f>Holdings!AB19</f>
        <v>1368</v>
      </c>
      <c r="AC20" s="149">
        <f>Staff!AB5</f>
        <v>56.5</v>
      </c>
      <c r="AD20" s="149">
        <f t="shared" si="4"/>
        <v>24.212389380530972</v>
      </c>
      <c r="AE20" s="336"/>
      <c r="AF20" s="336"/>
      <c r="AG20" s="336"/>
      <c r="AH20" s="336"/>
    </row>
    <row r="21" spans="1:34" ht="12.75" customHeight="1" x14ac:dyDescent="0.25">
      <c r="A21" s="39" t="s">
        <v>2</v>
      </c>
      <c r="B21" s="325"/>
      <c r="C21" s="326"/>
      <c r="D21" s="326"/>
      <c r="E21" s="326"/>
      <c r="F21" s="326"/>
      <c r="G21" s="326"/>
      <c r="H21" s="326"/>
      <c r="I21" s="326"/>
      <c r="J21" s="326"/>
      <c r="K21" s="326"/>
      <c r="L21" s="326"/>
      <c r="M21" s="326"/>
      <c r="N21" s="326"/>
      <c r="O21" s="326"/>
      <c r="P21" s="326"/>
      <c r="Q21" s="326"/>
      <c r="R21" s="326"/>
      <c r="S21" s="326"/>
      <c r="T21" s="326"/>
      <c r="U21" s="326"/>
      <c r="V21" s="326"/>
      <c r="W21" s="326"/>
      <c r="X21" s="326"/>
      <c r="Y21" s="31">
        <v>1136</v>
      </c>
      <c r="Z21" s="31">
        <v>1183</v>
      </c>
      <c r="AA21" s="224">
        <v>1209</v>
      </c>
      <c r="AB21" s="157">
        <f>Holdings!AB20</f>
        <v>1225.56</v>
      </c>
      <c r="AC21" s="149">
        <f>Staff!AB6</f>
        <v>72.89</v>
      </c>
      <c r="AD21" s="149">
        <f t="shared" si="4"/>
        <v>16.813829057483879</v>
      </c>
      <c r="AE21" s="336"/>
      <c r="AF21" s="336"/>
      <c r="AG21" s="336"/>
      <c r="AH21" s="336"/>
    </row>
    <row r="22" spans="1:34" ht="12.75" customHeight="1" x14ac:dyDescent="0.25">
      <c r="A22" s="39" t="s">
        <v>3</v>
      </c>
      <c r="B22" s="325"/>
      <c r="C22" s="326"/>
      <c r="D22" s="326"/>
      <c r="E22" s="326"/>
      <c r="F22" s="326"/>
      <c r="G22" s="326"/>
      <c r="H22" s="326"/>
      <c r="I22" s="326"/>
      <c r="J22" s="326"/>
      <c r="K22" s="326"/>
      <c r="L22" s="326"/>
      <c r="M22" s="326"/>
      <c r="N22" s="326"/>
      <c r="O22" s="326"/>
      <c r="P22" s="326"/>
      <c r="Q22" s="326"/>
      <c r="R22" s="326"/>
      <c r="S22" s="326"/>
      <c r="T22" s="326"/>
      <c r="U22" s="326"/>
      <c r="V22" s="326"/>
      <c r="W22" s="326"/>
      <c r="X22" s="326"/>
      <c r="Y22" s="31">
        <v>0</v>
      </c>
      <c r="Z22" s="31">
        <v>0</v>
      </c>
      <c r="AA22" s="31">
        <v>0</v>
      </c>
      <c r="AB22" s="157">
        <f>Holdings!AB21</f>
        <v>0</v>
      </c>
      <c r="AC22" s="149">
        <f>Staff!AB7</f>
        <v>79.930000000000007</v>
      </c>
      <c r="AD22" s="149">
        <f t="shared" si="4"/>
        <v>0</v>
      </c>
      <c r="AE22" s="336"/>
      <c r="AF22" s="336"/>
      <c r="AG22" s="336"/>
      <c r="AH22" s="336"/>
    </row>
    <row r="23" spans="1:34" ht="12.75" customHeight="1" x14ac:dyDescent="0.25">
      <c r="A23" s="39" t="s">
        <v>4</v>
      </c>
      <c r="B23" s="325"/>
      <c r="C23" s="326"/>
      <c r="D23" s="326"/>
      <c r="E23" s="326"/>
      <c r="F23" s="326"/>
      <c r="G23" s="326"/>
      <c r="H23" s="326"/>
      <c r="I23" s="326"/>
      <c r="J23" s="326"/>
      <c r="K23" s="326"/>
      <c r="L23" s="326"/>
      <c r="M23" s="326"/>
      <c r="N23" s="326"/>
      <c r="O23" s="326"/>
      <c r="P23" s="326"/>
      <c r="Q23" s="326"/>
      <c r="R23" s="326"/>
      <c r="S23" s="326"/>
      <c r="T23" s="326"/>
      <c r="U23" s="326"/>
      <c r="V23" s="326"/>
      <c r="W23" s="326"/>
      <c r="X23" s="326"/>
      <c r="Y23" s="31">
        <v>0</v>
      </c>
      <c r="Z23" s="31">
        <v>0</v>
      </c>
      <c r="AA23" s="31">
        <v>0</v>
      </c>
      <c r="AB23" s="157">
        <f>Holdings!AB22</f>
        <v>0</v>
      </c>
      <c r="AC23" s="149">
        <f>Staff!AB8</f>
        <v>18.100000000000001</v>
      </c>
      <c r="AD23" s="149">
        <f t="shared" si="4"/>
        <v>0</v>
      </c>
      <c r="AE23" s="336"/>
      <c r="AF23" s="336"/>
      <c r="AG23" s="336"/>
      <c r="AH23" s="336"/>
    </row>
    <row r="24" spans="1:34" ht="12.75" customHeight="1" x14ac:dyDescent="0.25">
      <c r="A24" s="39" t="s">
        <v>6</v>
      </c>
      <c r="B24" s="325"/>
      <c r="C24" s="326"/>
      <c r="D24" s="326"/>
      <c r="E24" s="326"/>
      <c r="F24" s="326"/>
      <c r="G24" s="326"/>
      <c r="H24" s="326"/>
      <c r="I24" s="326"/>
      <c r="J24" s="326"/>
      <c r="K24" s="326"/>
      <c r="L24" s="326"/>
      <c r="M24" s="326"/>
      <c r="N24" s="326"/>
      <c r="O24" s="326"/>
      <c r="P24" s="326"/>
      <c r="Q24" s="326"/>
      <c r="R24" s="326"/>
      <c r="S24" s="326"/>
      <c r="T24" s="326"/>
      <c r="U24" s="326"/>
      <c r="V24" s="326"/>
      <c r="W24" s="326"/>
      <c r="X24" s="326"/>
      <c r="Y24" s="31">
        <v>0</v>
      </c>
      <c r="Z24" s="31">
        <v>0</v>
      </c>
      <c r="AA24" s="31">
        <v>0</v>
      </c>
      <c r="AB24" s="157">
        <f>Holdings!AB23</f>
        <v>0</v>
      </c>
      <c r="AC24" s="149">
        <f>Staff!AB9</f>
        <v>16.899999999999999</v>
      </c>
      <c r="AD24" s="149">
        <f t="shared" si="4"/>
        <v>0</v>
      </c>
      <c r="AE24" s="336"/>
      <c r="AF24" s="336"/>
      <c r="AG24" s="336"/>
      <c r="AH24" s="336"/>
    </row>
    <row r="25" spans="1:34" ht="12.75" customHeight="1" x14ac:dyDescent="0.25">
      <c r="A25" s="39" t="s">
        <v>7</v>
      </c>
      <c r="B25" s="325"/>
      <c r="C25" s="326"/>
      <c r="D25" s="326"/>
      <c r="E25" s="326"/>
      <c r="F25" s="326"/>
      <c r="G25" s="326"/>
      <c r="H25" s="326"/>
      <c r="I25" s="326"/>
      <c r="J25" s="326"/>
      <c r="K25" s="326"/>
      <c r="L25" s="326"/>
      <c r="M25" s="326"/>
      <c r="N25" s="326"/>
      <c r="O25" s="326"/>
      <c r="P25" s="326"/>
      <c r="Q25" s="326"/>
      <c r="R25" s="326"/>
      <c r="S25" s="326"/>
      <c r="T25" s="326"/>
      <c r="U25" s="326"/>
      <c r="V25" s="326"/>
      <c r="W25" s="326"/>
      <c r="X25" s="326"/>
      <c r="Y25" s="31">
        <v>0</v>
      </c>
      <c r="Z25" s="31">
        <v>0</v>
      </c>
      <c r="AA25" s="31">
        <v>0</v>
      </c>
      <c r="AB25" s="157">
        <f>Holdings!AB24</f>
        <v>0</v>
      </c>
      <c r="AC25" s="149">
        <f>Staff!AB10</f>
        <v>41.04</v>
      </c>
      <c r="AD25" s="149">
        <f t="shared" si="4"/>
        <v>0</v>
      </c>
      <c r="AE25" s="336"/>
      <c r="AF25" s="336"/>
      <c r="AG25" s="336"/>
      <c r="AH25" s="336"/>
    </row>
    <row r="26" spans="1:34" ht="12.75" customHeight="1" x14ac:dyDescent="0.25">
      <c r="A26" s="39" t="s">
        <v>8</v>
      </c>
      <c r="B26" s="325"/>
      <c r="C26" s="326"/>
      <c r="D26" s="326"/>
      <c r="E26" s="326"/>
      <c r="F26" s="326"/>
      <c r="G26" s="326"/>
      <c r="H26" s="326"/>
      <c r="I26" s="326"/>
      <c r="J26" s="326"/>
      <c r="K26" s="326"/>
      <c r="L26" s="326"/>
      <c r="M26" s="326"/>
      <c r="N26" s="326"/>
      <c r="O26" s="326"/>
      <c r="P26" s="326"/>
      <c r="Q26" s="326"/>
      <c r="R26" s="326"/>
      <c r="S26" s="326"/>
      <c r="T26" s="326"/>
      <c r="U26" s="326"/>
      <c r="V26" s="326"/>
      <c r="W26" s="326"/>
      <c r="X26" s="326"/>
      <c r="Y26" s="31">
        <v>0</v>
      </c>
      <c r="Z26" s="31">
        <v>0</v>
      </c>
      <c r="AA26" s="31">
        <v>0</v>
      </c>
      <c r="AB26" s="157">
        <f>Holdings!AB25</f>
        <v>0</v>
      </c>
      <c r="AC26" s="149">
        <f>Staff!AB11</f>
        <v>33</v>
      </c>
      <c r="AD26" s="149">
        <f t="shared" si="4"/>
        <v>0</v>
      </c>
      <c r="AE26" s="336"/>
      <c r="AF26" s="336"/>
      <c r="AG26" s="336"/>
      <c r="AH26" s="336"/>
    </row>
    <row r="27" spans="1:34" ht="12.75" customHeight="1" x14ac:dyDescent="0.25">
      <c r="A27" s="39" t="s">
        <v>9</v>
      </c>
      <c r="B27" s="325"/>
      <c r="C27" s="326"/>
      <c r="D27" s="326"/>
      <c r="E27" s="326"/>
      <c r="F27" s="326"/>
      <c r="G27" s="326"/>
      <c r="H27" s="326"/>
      <c r="I27" s="326"/>
      <c r="J27" s="326"/>
      <c r="K27" s="326"/>
      <c r="L27" s="326"/>
      <c r="M27" s="326"/>
      <c r="N27" s="326"/>
      <c r="O27" s="326"/>
      <c r="P27" s="326"/>
      <c r="Q27" s="326"/>
      <c r="R27" s="326"/>
      <c r="S27" s="326"/>
      <c r="T27" s="326"/>
      <c r="U27" s="326"/>
      <c r="V27" s="326"/>
      <c r="W27" s="326"/>
      <c r="X27" s="326"/>
      <c r="Y27" s="31">
        <v>0</v>
      </c>
      <c r="Z27" s="31">
        <v>0</v>
      </c>
      <c r="AA27" s="31">
        <v>0</v>
      </c>
      <c r="AB27" s="157">
        <f>Holdings!AB26</f>
        <v>0</v>
      </c>
      <c r="AC27" s="149">
        <f>Staff!AB12</f>
        <v>2</v>
      </c>
      <c r="AD27" s="149">
        <f t="shared" si="4"/>
        <v>0</v>
      </c>
      <c r="AE27" s="336"/>
      <c r="AF27" s="336"/>
      <c r="AG27" s="336"/>
      <c r="AH27" s="336"/>
    </row>
    <row r="28" spans="1:34" ht="13.5" customHeight="1" thickBot="1" x14ac:dyDescent="0.3">
      <c r="A28" s="39" t="s">
        <v>10</v>
      </c>
      <c r="B28" s="327"/>
      <c r="C28" s="328"/>
      <c r="D28" s="328"/>
      <c r="E28" s="328"/>
      <c r="F28" s="328"/>
      <c r="G28" s="328"/>
      <c r="H28" s="328"/>
      <c r="I28" s="328"/>
      <c r="J28" s="328"/>
      <c r="K28" s="328"/>
      <c r="L28" s="328"/>
      <c r="M28" s="328"/>
      <c r="N28" s="328"/>
      <c r="O28" s="328"/>
      <c r="P28" s="328"/>
      <c r="Q28" s="328"/>
      <c r="R28" s="328"/>
      <c r="S28" s="328"/>
      <c r="T28" s="328"/>
      <c r="U28" s="328"/>
      <c r="V28" s="328"/>
      <c r="W28" s="328"/>
      <c r="X28" s="328"/>
      <c r="Y28" s="31">
        <v>1.919</v>
      </c>
      <c r="Z28" s="31">
        <v>4.62</v>
      </c>
      <c r="AA28" s="224">
        <v>7</v>
      </c>
      <c r="AB28" s="256" t="s">
        <v>302</v>
      </c>
      <c r="AC28" s="256" t="s">
        <v>302</v>
      </c>
      <c r="AD28" s="256" t="s">
        <v>302</v>
      </c>
      <c r="AE28" s="336"/>
      <c r="AF28" s="336"/>
      <c r="AG28" s="336"/>
      <c r="AH28" s="336"/>
    </row>
    <row r="29" spans="1:34" ht="13.5" customHeight="1" thickBot="1" x14ac:dyDescent="0.3">
      <c r="A29" s="63" t="s">
        <v>210</v>
      </c>
      <c r="B29" s="65"/>
      <c r="C29" s="65"/>
      <c r="D29" s="65"/>
      <c r="E29" s="65"/>
      <c r="F29" s="65"/>
      <c r="G29" s="65"/>
      <c r="H29" s="65"/>
      <c r="I29" s="65"/>
      <c r="J29" s="65"/>
      <c r="K29" s="65"/>
      <c r="L29" s="65"/>
      <c r="M29" s="65"/>
      <c r="N29" s="65"/>
      <c r="O29" s="33"/>
      <c r="P29" s="33"/>
      <c r="Q29" s="33"/>
      <c r="R29" s="33"/>
      <c r="S29" s="33"/>
      <c r="T29" s="33"/>
      <c r="U29" s="33"/>
      <c r="V29" s="33"/>
      <c r="W29" s="33"/>
      <c r="X29" s="33"/>
      <c r="Y29" s="33">
        <v>2998767</v>
      </c>
      <c r="Z29" s="33">
        <v>4054174</v>
      </c>
      <c r="AA29" s="225">
        <v>4634975</v>
      </c>
      <c r="AB29" s="200">
        <f>Holdings!AB28</f>
        <v>6966641.5599999996</v>
      </c>
      <c r="AC29" s="150">
        <f t="shared" ref="AC29" si="5">SUM(AC19:AC28)</f>
        <v>677.46</v>
      </c>
      <c r="AD29" s="150">
        <f t="shared" si="4"/>
        <v>10283.472913529949</v>
      </c>
      <c r="AE29" s="337"/>
      <c r="AF29" s="337"/>
      <c r="AG29" s="337"/>
      <c r="AH29" s="337"/>
    </row>
  </sheetData>
  <mergeCells count="7">
    <mergeCell ref="AG18:AG29"/>
    <mergeCell ref="AH18:AH29"/>
    <mergeCell ref="A2:B2"/>
    <mergeCell ref="A17:C17"/>
    <mergeCell ref="B19:X28"/>
    <mergeCell ref="AF18:AF29"/>
    <mergeCell ref="AE18:AE29"/>
  </mergeCells>
  <phoneticPr fontId="13" type="noConversion"/>
  <pageMargins left="0.75" right="0.75" top="1" bottom="1" header="0.5" footer="0.5"/>
  <pageSetup paperSize="9" orientation="portrait" horizontalDpi="300" verticalDpi="300" r:id="rId1"/>
  <headerFooter alignWithMargins="0"/>
  <ignoredErrors>
    <ignoredError sqref="AE8:AF8 AE10:AF10 AE12:AF12"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8E9FAE793A5B416C8588B7725A49662D" version="1.0.0">
  <systemFields>
    <field name="Objective-Id">
      <value order="0">A902939</value>
    </field>
    <field name="Objective-Title">
      <value order="0">CAARA - Archival-Statistics - 2021/22 - To be published on the CAARA Website</value>
    </field>
    <field name="Objective-Description">
      <value order="0"/>
    </field>
    <field name="Objective-CreationStamp">
      <value order="0">2022-11-23T00:58:07Z</value>
    </field>
    <field name="Objective-IsApproved">
      <value order="0">false</value>
    </field>
    <field name="Objective-IsPublished">
      <value order="0">true</value>
    </field>
    <field name="Objective-DatePublished">
      <value order="0">2022-11-23T00:59:16Z</value>
    </field>
    <field name="Objective-ModificationStamp">
      <value order="0">2022-11-23T00:59:18Z</value>
    </field>
    <field name="Objective-Owner">
      <value order="0">Tegan Hartweg</value>
    </field>
    <field name="Objective-Path">
      <value order="0">Objective Global Folder:AGD Corporate:FINANCE PEOPLE &amp; PERFORMANCE DIVISION:State Records SA:Corporate Records:Strategic Management:Committees (Administrative):CAARA - Chair:CAARA Archival Statistics</value>
    </field>
    <field name="Objective-Parent">
      <value order="0">CAARA Archival Statistics</value>
    </field>
    <field name="Objective-State">
      <value order="0">Published</value>
    </field>
    <field name="Objective-VersionId">
      <value order="0">vA1139301</value>
    </field>
    <field name="Objective-Version">
      <value order="0">1.0</value>
    </field>
    <field name="Objective-VersionNumber">
      <value order="0">1</value>
    </field>
    <field name="Objective-VersionComment">
      <value order="0">First version</value>
    </field>
    <field name="Objective-FileNumber">
      <value order="0">SRSA21-00027</value>
    </field>
    <field name="Objective-Classification">
      <value order="0">Official</value>
    </field>
    <field name="Objective-Caveats">
      <value order="0"/>
    </field>
  </systemFields>
  <catalogues>
    <catalogue name="State Records Document Type Catalogue" type="type" ori="id:cA24">
      <field name="Objective-State Records Document ID">
        <value order="0">22-04928</value>
      </field>
      <field name="Objective-External Reference">
        <value order="0"/>
      </field>
      <field name="Objective-Date Created">
        <value order="0">2021-03-15T00:11:37Z</value>
      </field>
      <field name="Objective-Date Received">
        <value order="0">2021-05-31T13:30:00Z</value>
      </field>
      <field name="Objective-Date of Document">
        <value order="0">2021-05-31T13:30:00Z</value>
      </field>
      <field name="Objective-Author">
        <value order="0">Anita Cairnduff</value>
      </field>
      <field name="Objective-Author Type">
        <value order="0">Govt Agency - Not SA</value>
      </field>
      <field name="Objective-Document Type">
        <value order="0">Report</value>
      </field>
      <field name="Objective-Information Management Marke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8E9FAE793A5B416C8588B7725A49662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All Stats</vt:lpstr>
      <vt:lpstr>Holdings</vt:lpstr>
      <vt:lpstr>Items Issued</vt:lpstr>
      <vt:lpstr>Search Room</vt:lpstr>
      <vt:lpstr>Enquiries</vt:lpstr>
      <vt:lpstr>Staff</vt:lpstr>
      <vt:lpstr>Web visits</vt:lpstr>
      <vt:lpstr>Repository</vt:lpstr>
      <vt:lpstr>Holdings by FTE</vt:lpstr>
      <vt:lpstr>Charts 2022-23</vt:lpstr>
      <vt:lpstr>'All Stats'!Print_Area</vt:lpstr>
      <vt:lpstr>Enquiries!Print_Area</vt:lpstr>
      <vt:lpstr>Holdings!Print_Area</vt:lpstr>
      <vt:lpstr>'Items Issued'!Print_Area</vt:lpstr>
      <vt:lpstr>Repository!Print_Area</vt:lpstr>
      <vt:lpstr>'Search Room'!Print_Area</vt:lpstr>
      <vt:lpstr>Staff!Print_Area</vt:lpstr>
      <vt:lpstr>'Web visits'!Print_Area</vt:lpstr>
    </vt:vector>
  </TitlesOfParts>
  <Company>Northern Territory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CAARA Archival Statistics 2012-13</dc:title>
  <dc:creator>damien.hassan@sro.wa.gov.au</dc:creator>
  <cp:lastModifiedBy>Sally Upham</cp:lastModifiedBy>
  <cp:lastPrinted>2018-11-16T03:28:33Z</cp:lastPrinted>
  <dcterms:created xsi:type="dcterms:W3CDTF">2009-10-02T05:50:27Z</dcterms:created>
  <dcterms:modified xsi:type="dcterms:W3CDTF">2024-07-18T05:04:40Z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A902939</vt:lpwstr>
  </property>
  <property fmtid="{D5CDD505-2E9C-101B-9397-08002B2CF9AE}" pid="4" name="Objective-Title">
    <vt:lpwstr>CAARA - Archival-Statistics - 2021/22 - To be published on the CAARA Website</vt:lpwstr>
  </property>
  <property fmtid="{D5CDD505-2E9C-101B-9397-08002B2CF9AE}" pid="5" name="Objective-Description">
    <vt:lpwstr/>
  </property>
  <property fmtid="{D5CDD505-2E9C-101B-9397-08002B2CF9AE}" pid="6" name="Objective-CreationStamp">
    <vt:filetime>2022-11-23T00:59:16Z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2022-11-23T00:59:16Z</vt:filetime>
  </property>
  <property fmtid="{D5CDD505-2E9C-101B-9397-08002B2CF9AE}" pid="10" name="Objective-ModificationStamp">
    <vt:filetime>2022-11-23T00:59:18Z</vt:filetime>
  </property>
  <property fmtid="{D5CDD505-2E9C-101B-9397-08002B2CF9AE}" pid="11" name="Objective-Owner">
    <vt:lpwstr>Tegan Hartweg</vt:lpwstr>
  </property>
  <property fmtid="{D5CDD505-2E9C-101B-9397-08002B2CF9AE}" pid="12" name="Objective-Path">
    <vt:lpwstr>Objective Global Folder:AGD Corporate:FINANCE PEOPLE &amp; PERFORMANCE DIVISION:State Records SA:Corporate Records:Strategic Management:Committees (Administrative):CAARA - Chair:CAARA Archival Statistics:</vt:lpwstr>
  </property>
  <property fmtid="{D5CDD505-2E9C-101B-9397-08002B2CF9AE}" pid="13" name="Objective-Parent">
    <vt:lpwstr>CAARA Archival Statistics</vt:lpwstr>
  </property>
  <property fmtid="{D5CDD505-2E9C-101B-9397-08002B2CF9AE}" pid="14" name="Objective-State">
    <vt:lpwstr>Published</vt:lpwstr>
  </property>
  <property fmtid="{D5CDD505-2E9C-101B-9397-08002B2CF9AE}" pid="15" name="Objective-VersionId">
    <vt:lpwstr>vA1139301</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SRSA21-00027</vt:lpwstr>
  </property>
  <property fmtid="{D5CDD505-2E9C-101B-9397-08002B2CF9AE}" pid="20" name="Objective-Classification">
    <vt:lpwstr>[Inherited - Official]</vt:lpwstr>
  </property>
  <property fmtid="{D5CDD505-2E9C-101B-9397-08002B2CF9AE}" pid="21" name="Objective-Caveats">
    <vt:lpwstr/>
  </property>
  <property fmtid="{D5CDD505-2E9C-101B-9397-08002B2CF9AE}" pid="22" name="Objective-State Records Document ID">
    <vt:lpwstr>22-04928</vt:lpwstr>
  </property>
  <property fmtid="{D5CDD505-2E9C-101B-9397-08002B2CF9AE}" pid="23" name="Objective-External Reference">
    <vt:lpwstr/>
  </property>
  <property fmtid="{D5CDD505-2E9C-101B-9397-08002B2CF9AE}" pid="24" name="Objective-Date Created">
    <vt:filetime>2021-03-15T00:11:37Z</vt:filetime>
  </property>
  <property fmtid="{D5CDD505-2E9C-101B-9397-08002B2CF9AE}" pid="25" name="Objective-Date Received">
    <vt:filetime>2021-05-31T13:30:00Z</vt:filetime>
  </property>
  <property fmtid="{D5CDD505-2E9C-101B-9397-08002B2CF9AE}" pid="26" name="Objective-Date of Document">
    <vt:filetime>2021-05-31T13:30:00Z</vt:filetime>
  </property>
  <property fmtid="{D5CDD505-2E9C-101B-9397-08002B2CF9AE}" pid="27" name="Objective-Author">
    <vt:lpwstr>Anita Cairnduff</vt:lpwstr>
  </property>
  <property fmtid="{D5CDD505-2E9C-101B-9397-08002B2CF9AE}" pid="28" name="Objective-Author Type">
    <vt:lpwstr>Govt Agency - Not SA</vt:lpwstr>
  </property>
  <property fmtid="{D5CDD505-2E9C-101B-9397-08002B2CF9AE}" pid="29" name="Objective-Document Type">
    <vt:lpwstr>Report</vt:lpwstr>
  </property>
  <property fmtid="{D5CDD505-2E9C-101B-9397-08002B2CF9AE}" pid="30" name="Objective-Information Management Marker">
    <vt:lpwstr/>
  </property>
  <property fmtid="{D5CDD505-2E9C-101B-9397-08002B2CF9AE}" pid="31" name="Objective-Comment">
    <vt:lpwstr/>
  </property>
</Properties>
</file>